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255" windowWidth="11655" windowHeight="964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H7" i="4" s="1"/>
  <c r="BF8" i="4"/>
  <c r="BH8" i="4" s="1"/>
  <c r="BF9" i="4"/>
  <c r="BH9" i="4" s="1"/>
  <c r="BF10" i="4"/>
  <c r="BH10" i="4" s="1"/>
  <c r="BF11" i="4"/>
  <c r="BH11" i="4" s="1"/>
  <c r="BF12" i="4"/>
  <c r="BH12" i="4" s="1"/>
  <c r="BF13" i="4"/>
  <c r="BH13" i="4" s="1"/>
  <c r="BF14" i="4"/>
  <c r="BH14" i="4" s="1"/>
  <c r="BF15" i="4"/>
  <c r="BH15" i="4" s="1"/>
  <c r="BF16" i="4"/>
  <c r="BH16" i="4" s="1"/>
  <c r="BF17" i="4"/>
  <c r="BH17" i="4" s="1"/>
  <c r="BF18" i="4"/>
  <c r="BH18" i="4" s="1"/>
  <c r="BF19" i="4"/>
  <c r="BH19" i="4" s="1"/>
  <c r="BF20" i="4"/>
  <c r="BH20" i="4" s="1"/>
  <c r="BF21" i="4"/>
  <c r="BH21" i="4" s="1"/>
  <c r="BF22" i="4"/>
  <c r="BH22" i="4" s="1"/>
  <c r="BF23" i="4"/>
  <c r="BH23" i="4" s="1"/>
  <c r="BF24" i="4"/>
  <c r="BH24" i="4" s="1"/>
  <c r="BF25" i="4"/>
  <c r="BH25" i="4" s="1"/>
  <c r="BF26" i="4"/>
  <c r="BH26" i="4" s="1"/>
  <c r="BF27" i="4"/>
  <c r="BH27" i="4" s="1"/>
  <c r="BF28" i="4"/>
  <c r="BH28" i="4" s="1"/>
  <c r="BF29" i="4"/>
  <c r="BH29" i="4" s="1"/>
  <c r="BF30" i="4"/>
  <c r="BH30" i="4" s="1"/>
  <c r="BF31" i="4"/>
  <c r="BH31" i="4" s="1"/>
  <c r="BF32" i="4"/>
  <c r="BH32" i="4" s="1"/>
  <c r="BF33" i="4"/>
  <c r="BH33" i="4" s="1"/>
  <c r="BF34" i="4"/>
  <c r="BH34" i="4" s="1"/>
  <c r="BF35" i="4"/>
  <c r="BH35" i="4" s="1"/>
  <c r="BF36" i="4"/>
  <c r="BH36" i="4" s="1"/>
  <c r="BF37" i="4"/>
  <c r="BH37" i="4" s="1"/>
  <c r="BF38" i="4"/>
  <c r="BH38" i="4" s="1"/>
  <c r="BF39" i="4"/>
  <c r="BH39" i="4" s="1"/>
  <c r="BF40" i="4"/>
  <c r="BH40" i="4" s="1"/>
  <c r="BF41" i="4"/>
  <c r="BH41" i="4" s="1"/>
  <c r="BF42" i="4"/>
  <c r="BH42" i="4" s="1"/>
  <c r="BF43" i="4"/>
  <c r="BH43" i="4" s="1"/>
  <c r="BF44" i="4"/>
  <c r="BH44" i="4" s="1"/>
  <c r="BF45" i="4"/>
  <c r="BH45" i="4" s="1"/>
  <c r="BF46" i="4"/>
  <c r="BH46" i="4" s="1"/>
  <c r="BF47" i="4"/>
  <c r="BH47" i="4" s="1"/>
  <c r="BF48" i="4"/>
  <c r="BH48" i="4" s="1"/>
  <c r="BF49" i="4"/>
  <c r="BH49" i="4" s="1"/>
  <c r="BF50" i="4"/>
  <c r="BH50" i="4" s="1"/>
  <c r="BF51" i="4"/>
  <c r="BH51" i="4" s="1"/>
  <c r="BF52" i="4"/>
  <c r="BH52" i="4" s="1"/>
  <c r="BF53" i="4"/>
  <c r="BH53" i="4" s="1"/>
  <c r="BF54" i="4"/>
  <c r="BH54" i="4" s="1"/>
  <c r="BF55" i="4"/>
  <c r="BH55" i="4" s="1"/>
  <c r="BF56" i="4"/>
  <c r="BH56" i="4" s="1"/>
  <c r="BF57" i="4"/>
  <c r="BH57" i="4" s="1"/>
  <c r="BF58" i="4"/>
  <c r="BH58" i="4" s="1"/>
  <c r="BF59" i="4"/>
  <c r="BH59" i="4" s="1"/>
  <c r="BF60" i="4"/>
  <c r="BH60" i="4" s="1"/>
  <c r="BF61" i="4"/>
  <c r="BH61" i="4" s="1"/>
  <c r="BF62" i="4"/>
  <c r="BH62" i="4" s="1"/>
  <c r="BF63" i="4"/>
  <c r="BH63" i="4" s="1"/>
  <c r="BF64" i="4"/>
  <c r="BH64" i="4" s="1"/>
  <c r="BF65" i="4"/>
  <c r="BH65" i="4" s="1"/>
  <c r="BF66" i="4"/>
  <c r="BH66" i="4" s="1"/>
  <c r="BF67" i="4"/>
  <c r="BH67" i="4" s="1"/>
  <c r="BF68" i="4"/>
  <c r="BH68" i="4" s="1"/>
  <c r="BF69" i="4"/>
  <c r="BH69" i="4" s="1"/>
  <c r="BF70" i="4"/>
  <c r="BH70" i="4" s="1"/>
  <c r="BF71" i="4"/>
  <c r="BH71" i="4" s="1"/>
  <c r="BF72" i="4"/>
  <c r="BH72" i="4" s="1"/>
  <c r="BF73" i="4"/>
  <c r="BH73" i="4" s="1"/>
  <c r="BF74" i="4"/>
  <c r="BH74" i="4" s="1"/>
  <c r="BF75" i="4"/>
  <c r="BH75" i="4" s="1"/>
  <c r="BF76" i="4"/>
  <c r="BH76" i="4" s="1"/>
  <c r="BF77" i="4"/>
  <c r="BH77" i="4" s="1"/>
  <c r="BF78" i="4"/>
  <c r="BH78" i="4" s="1"/>
  <c r="BF79" i="4"/>
  <c r="BH79" i="4" s="1"/>
  <c r="BF80" i="4"/>
  <c r="BH80" i="4" s="1"/>
  <c r="BF81" i="4"/>
  <c r="BH81" i="4" s="1"/>
  <c r="BF82" i="4"/>
  <c r="BH82" i="4" s="1"/>
  <c r="BF5" i="4"/>
  <c r="BH5" i="4" s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F8" i="6" l="1"/>
  <c r="BF12" i="6"/>
  <c r="BF16" i="6"/>
  <c r="BF5" i="6"/>
  <c r="BE6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D6" i="6"/>
  <c r="BF6" i="6" s="1"/>
  <c r="BD7" i="6"/>
  <c r="BF7" i="6" s="1"/>
  <c r="BD8" i="6"/>
  <c r="BD9" i="6"/>
  <c r="BF9" i="6" s="1"/>
  <c r="BD10" i="6"/>
  <c r="BF10" i="6" s="1"/>
  <c r="BD11" i="6"/>
  <c r="BF11" i="6" s="1"/>
  <c r="BD12" i="6"/>
  <c r="BD13" i="6"/>
  <c r="BF13" i="6" s="1"/>
  <c r="BD14" i="6"/>
  <c r="BF14" i="6" s="1"/>
  <c r="BD15" i="6"/>
  <c r="BF15" i="6" s="1"/>
  <c r="BD16" i="6"/>
  <c r="BD17" i="6"/>
  <c r="BF17" i="6" s="1"/>
  <c r="BD18" i="6"/>
  <c r="BF18" i="6" s="1"/>
  <c r="BD19" i="6"/>
  <c r="BF19" i="6" s="1"/>
  <c r="BE5" i="6"/>
  <c r="BD5" i="6"/>
  <c r="CG6" i="2" l="1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H7" i="2" s="1"/>
  <c r="CE8" i="2"/>
  <c r="CH8" i="2" s="1"/>
  <c r="CE9" i="2"/>
  <c r="CH9" i="2" s="1"/>
  <c r="CE10" i="2"/>
  <c r="CH10" i="2" s="1"/>
  <c r="CE11" i="2"/>
  <c r="CH11" i="2" s="1"/>
  <c r="CE12" i="2"/>
  <c r="CH12" i="2" s="1"/>
  <c r="CE13" i="2"/>
  <c r="CH13" i="2" s="1"/>
  <c r="CE14" i="2"/>
  <c r="CH14" i="2" s="1"/>
  <c r="CE15" i="2"/>
  <c r="CH15" i="2" s="1"/>
  <c r="CE16" i="2"/>
  <c r="CH16" i="2" s="1"/>
  <c r="CE17" i="2"/>
  <c r="CH17" i="2" s="1"/>
  <c r="CE18" i="2"/>
  <c r="CH18" i="2" s="1"/>
  <c r="CE19" i="2"/>
  <c r="CH19" i="2" s="1"/>
  <c r="CE20" i="2"/>
  <c r="CH20" i="2" s="1"/>
  <c r="CE21" i="2"/>
  <c r="CH21" i="2" s="1"/>
  <c r="CE22" i="2"/>
  <c r="CH22" i="2" s="1"/>
  <c r="CE23" i="2"/>
  <c r="CH23" i="2" s="1"/>
  <c r="CE24" i="2"/>
  <c r="CH24" i="2" s="1"/>
  <c r="CE25" i="2"/>
  <c r="CH25" i="2" s="1"/>
  <c r="CE26" i="2"/>
  <c r="CH26" i="2" s="1"/>
  <c r="CE27" i="2"/>
  <c r="CH27" i="2" s="1"/>
  <c r="CE28" i="2"/>
  <c r="CH28" i="2" s="1"/>
  <c r="CE29" i="2"/>
  <c r="CH29" i="2" s="1"/>
  <c r="CE30" i="2"/>
  <c r="CH30" i="2" s="1"/>
  <c r="CE31" i="2"/>
  <c r="CH31" i="2" s="1"/>
  <c r="CE32" i="2"/>
  <c r="CH32" i="2" s="1"/>
  <c r="CE33" i="2"/>
  <c r="CH33" i="2" s="1"/>
  <c r="CE34" i="2"/>
  <c r="CH34" i="2" s="1"/>
  <c r="CE35" i="2"/>
  <c r="CH35" i="2" s="1"/>
  <c r="CE36" i="2"/>
  <c r="CH36" i="2" s="1"/>
  <c r="CE37" i="2"/>
  <c r="CH37" i="2" s="1"/>
  <c r="CE38" i="2"/>
  <c r="CH38" i="2" s="1"/>
  <c r="CE39" i="2"/>
  <c r="CH39" i="2" s="1"/>
  <c r="CE40" i="2"/>
  <c r="CH40" i="2" s="1"/>
  <c r="CE41" i="2"/>
  <c r="CH41" i="2" s="1"/>
  <c r="CE42" i="2"/>
  <c r="CH42" i="2" s="1"/>
  <c r="CE43" i="2"/>
  <c r="CH43" i="2" s="1"/>
  <c r="CE44" i="2"/>
  <c r="CH44" i="2" s="1"/>
  <c r="CE45" i="2"/>
  <c r="CH45" i="2" s="1"/>
  <c r="CE46" i="2"/>
  <c r="CH46" i="2" s="1"/>
  <c r="CE47" i="2"/>
  <c r="CH47" i="2" s="1"/>
  <c r="CE48" i="2"/>
  <c r="CH48" i="2" s="1"/>
  <c r="CE49" i="2"/>
  <c r="CH49" i="2" s="1"/>
  <c r="CE50" i="2"/>
  <c r="CH50" i="2" s="1"/>
  <c r="CE51" i="2"/>
  <c r="CH51" i="2" s="1"/>
  <c r="CE52" i="2"/>
  <c r="CH52" i="2" s="1"/>
  <c r="CE53" i="2"/>
  <c r="CH53" i="2" s="1"/>
  <c r="CE54" i="2"/>
  <c r="CH54" i="2" s="1"/>
  <c r="CE55" i="2"/>
  <c r="CH55" i="2" s="1"/>
  <c r="CE56" i="2"/>
  <c r="CH56" i="2" s="1"/>
  <c r="CE57" i="2"/>
  <c r="CH57" i="2" s="1"/>
  <c r="CE58" i="2"/>
  <c r="CH58" i="2" s="1"/>
  <c r="CE59" i="2"/>
  <c r="CH59" i="2" s="1"/>
  <c r="CE60" i="2"/>
  <c r="CH60" i="2" s="1"/>
  <c r="CE61" i="2"/>
  <c r="CH61" i="2" s="1"/>
  <c r="CE62" i="2"/>
  <c r="CH62" i="2" s="1"/>
  <c r="CE63" i="2"/>
  <c r="CH63" i="2" s="1"/>
  <c r="CE64" i="2"/>
  <c r="CH64" i="2" s="1"/>
  <c r="CE65" i="2"/>
  <c r="CH65" i="2" s="1"/>
  <c r="CE66" i="2"/>
  <c r="CH66" i="2" s="1"/>
  <c r="CE67" i="2"/>
  <c r="CH67" i="2" s="1"/>
  <c r="CE68" i="2"/>
  <c r="CH68" i="2" s="1"/>
  <c r="CE69" i="2"/>
  <c r="CH69" i="2" s="1"/>
  <c r="CE70" i="2"/>
  <c r="CH70" i="2" s="1"/>
  <c r="CE71" i="2"/>
  <c r="CH71" i="2" s="1"/>
  <c r="CE72" i="2"/>
  <c r="CH72" i="2" s="1"/>
  <c r="CE73" i="2"/>
  <c r="CH73" i="2" s="1"/>
  <c r="CE74" i="2"/>
  <c r="CH74" i="2" s="1"/>
  <c r="CE75" i="2"/>
  <c r="CH75" i="2" s="1"/>
  <c r="CE76" i="2"/>
  <c r="CH76" i="2" s="1"/>
  <c r="CE77" i="2"/>
  <c r="CH77" i="2" s="1"/>
  <c r="CE78" i="2"/>
  <c r="CH78" i="2" s="1"/>
  <c r="CE79" i="2"/>
  <c r="CH79" i="2" s="1"/>
  <c r="CE80" i="2"/>
  <c r="CH80" i="2" s="1"/>
  <c r="CE81" i="2"/>
  <c r="CH81" i="2" s="1"/>
  <c r="CE82" i="2"/>
  <c r="CH82" i="2" s="1"/>
  <c r="CE83" i="2"/>
  <c r="CH83" i="2" s="1"/>
  <c r="CE84" i="2"/>
  <c r="CH84" i="2" s="1"/>
  <c r="CE85" i="2"/>
  <c r="CH85" i="2" s="1"/>
  <c r="CE86" i="2"/>
  <c r="CH86" i="2" s="1"/>
  <c r="CE87" i="2"/>
  <c r="CH87" i="2" s="1"/>
  <c r="CE88" i="2"/>
  <c r="CH88" i="2" s="1"/>
  <c r="CE89" i="2"/>
  <c r="CH89" i="2" s="1"/>
  <c r="CE90" i="2"/>
  <c r="CH90" i="2" s="1"/>
  <c r="CE91" i="2"/>
  <c r="CH91" i="2" s="1"/>
  <c r="CE92" i="2"/>
  <c r="CH92" i="2" s="1"/>
  <c r="CE93" i="2"/>
  <c r="CH93" i="2" s="1"/>
  <c r="CE94" i="2"/>
  <c r="CH94" i="2" s="1"/>
  <c r="CE95" i="2"/>
  <c r="CH95" i="2" s="1"/>
  <c r="CE96" i="2"/>
  <c r="CH96" i="2" s="1"/>
  <c r="CE97" i="2"/>
  <c r="CH97" i="2" s="1"/>
  <c r="CE98" i="2"/>
  <c r="CH98" i="2" s="1"/>
  <c r="CE99" i="2"/>
  <c r="CH99" i="2" s="1"/>
  <c r="CE100" i="2"/>
  <c r="CH100" i="2" s="1"/>
  <c r="CE101" i="2"/>
  <c r="CH101" i="2" s="1"/>
  <c r="CE102" i="2"/>
  <c r="CH102" i="2" s="1"/>
  <c r="CE103" i="2"/>
  <c r="CH103" i="2" s="1"/>
  <c r="CE104" i="2"/>
  <c r="CH104" i="2" s="1"/>
  <c r="CE105" i="2"/>
  <c r="CH105" i="2" s="1"/>
  <c r="CE106" i="2"/>
  <c r="CH106" i="2" s="1"/>
  <c r="CE107" i="2"/>
  <c r="CH107" i="2" s="1"/>
  <c r="CE108" i="2"/>
  <c r="CH108" i="2" s="1"/>
  <c r="CE109" i="2"/>
  <c r="CH109" i="2" s="1"/>
  <c r="CE110" i="2"/>
  <c r="CH110" i="2" s="1"/>
  <c r="CE111" i="2"/>
  <c r="CH111" i="2" s="1"/>
  <c r="CE112" i="2"/>
  <c r="CH112" i="2" s="1"/>
  <c r="CE113" i="2"/>
  <c r="CH113" i="2" s="1"/>
  <c r="CE114" i="2"/>
  <c r="CH114" i="2" s="1"/>
  <c r="CG5" i="2"/>
  <c r="CF5" i="2"/>
  <c r="CE5" i="2"/>
  <c r="CH5" i="2" s="1"/>
  <c r="AT6" i="6" l="1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W82" i="4" s="1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R16" i="2" s="1"/>
  <c r="BO17" i="2"/>
  <c r="BR17" i="2" s="1"/>
  <c r="BO18" i="2"/>
  <c r="BR18" i="2" s="1"/>
  <c r="BO19" i="2"/>
  <c r="BO20" i="2"/>
  <c r="BR20" i="2" s="1"/>
  <c r="BO21" i="2"/>
  <c r="BR21" i="2" s="1"/>
  <c r="BO22" i="2"/>
  <c r="BR22" i="2" s="1"/>
  <c r="BO23" i="2"/>
  <c r="BO24" i="2"/>
  <c r="BR24" i="2" s="1"/>
  <c r="BO25" i="2"/>
  <c r="BR25" i="2" s="1"/>
  <c r="BO26" i="2"/>
  <c r="BR26" i="2" s="1"/>
  <c r="BO27" i="2"/>
  <c r="BO28" i="2"/>
  <c r="BR28" i="2" s="1"/>
  <c r="BO29" i="2"/>
  <c r="BR29" i="2" s="1"/>
  <c r="BO30" i="2"/>
  <c r="BR30" i="2" s="1"/>
  <c r="BO31" i="2"/>
  <c r="BO32" i="2"/>
  <c r="BR32" i="2" s="1"/>
  <c r="BO33" i="2"/>
  <c r="BR33" i="2" s="1"/>
  <c r="BO34" i="2"/>
  <c r="BR34" i="2" s="1"/>
  <c r="BO35" i="2"/>
  <c r="BO36" i="2"/>
  <c r="BR36" i="2" s="1"/>
  <c r="BO37" i="2"/>
  <c r="BR37" i="2" s="1"/>
  <c r="BO38" i="2"/>
  <c r="BR38" i="2" s="1"/>
  <c r="BO39" i="2"/>
  <c r="BO40" i="2"/>
  <c r="BR40" i="2" s="1"/>
  <c r="BO41" i="2"/>
  <c r="BR41" i="2" s="1"/>
  <c r="BO42" i="2"/>
  <c r="BR42" i="2" s="1"/>
  <c r="BO43" i="2"/>
  <c r="BO44" i="2"/>
  <c r="BR44" i="2" s="1"/>
  <c r="BO45" i="2"/>
  <c r="BR45" i="2" s="1"/>
  <c r="BO46" i="2"/>
  <c r="BR46" i="2" s="1"/>
  <c r="BO47" i="2"/>
  <c r="BO48" i="2"/>
  <c r="BR48" i="2" s="1"/>
  <c r="BO49" i="2"/>
  <c r="BR49" i="2" s="1"/>
  <c r="BO50" i="2"/>
  <c r="BR50" i="2" s="1"/>
  <c r="BO51" i="2"/>
  <c r="BO52" i="2"/>
  <c r="BR52" i="2" s="1"/>
  <c r="BO53" i="2"/>
  <c r="BR53" i="2" s="1"/>
  <c r="BO54" i="2"/>
  <c r="BR54" i="2" s="1"/>
  <c r="BO55" i="2"/>
  <c r="BO56" i="2"/>
  <c r="BR56" i="2" s="1"/>
  <c r="BO57" i="2"/>
  <c r="BR57" i="2" s="1"/>
  <c r="BO58" i="2"/>
  <c r="BR58" i="2" s="1"/>
  <c r="BO59" i="2"/>
  <c r="BO60" i="2"/>
  <c r="BR60" i="2" s="1"/>
  <c r="BO61" i="2"/>
  <c r="BR61" i="2" s="1"/>
  <c r="BO62" i="2"/>
  <c r="BR62" i="2" s="1"/>
  <c r="BO63" i="2"/>
  <c r="BO64" i="2"/>
  <c r="BR64" i="2" s="1"/>
  <c r="BO65" i="2"/>
  <c r="BR65" i="2" s="1"/>
  <c r="BO66" i="2"/>
  <c r="BR66" i="2" s="1"/>
  <c r="BO67" i="2"/>
  <c r="BO68" i="2"/>
  <c r="BR68" i="2" s="1"/>
  <c r="BO69" i="2"/>
  <c r="BR69" i="2" s="1"/>
  <c r="BO70" i="2"/>
  <c r="BR70" i="2" s="1"/>
  <c r="BO71" i="2"/>
  <c r="BO72" i="2"/>
  <c r="BR72" i="2" s="1"/>
  <c r="BO73" i="2"/>
  <c r="BR73" i="2" s="1"/>
  <c r="BO74" i="2"/>
  <c r="BR74" i="2" s="1"/>
  <c r="BO75" i="2"/>
  <c r="BO76" i="2"/>
  <c r="BR76" i="2" s="1"/>
  <c r="BO77" i="2"/>
  <c r="BR77" i="2" s="1"/>
  <c r="BO78" i="2"/>
  <c r="BR78" i="2" s="1"/>
  <c r="BO79" i="2"/>
  <c r="BO80" i="2"/>
  <c r="BR80" i="2" s="1"/>
  <c r="BO81" i="2"/>
  <c r="BR81" i="2" s="1"/>
  <c r="BO82" i="2"/>
  <c r="BR82" i="2" s="1"/>
  <c r="BO83" i="2"/>
  <c r="BO84" i="2"/>
  <c r="BR84" i="2" s="1"/>
  <c r="BO85" i="2"/>
  <c r="BR85" i="2" s="1"/>
  <c r="BO86" i="2"/>
  <c r="BR86" i="2" s="1"/>
  <c r="BO87" i="2"/>
  <c r="BO88" i="2"/>
  <c r="BR88" i="2" s="1"/>
  <c r="BO89" i="2"/>
  <c r="BR89" i="2" s="1"/>
  <c r="BO90" i="2"/>
  <c r="BR90" i="2" s="1"/>
  <c r="BO91" i="2"/>
  <c r="BO92" i="2"/>
  <c r="BR92" i="2" s="1"/>
  <c r="BO93" i="2"/>
  <c r="BR93" i="2" s="1"/>
  <c r="BO94" i="2"/>
  <c r="BR94" i="2" s="1"/>
  <c r="BO95" i="2"/>
  <c r="BO96" i="2"/>
  <c r="BR96" i="2" s="1"/>
  <c r="BO97" i="2"/>
  <c r="BR97" i="2" s="1"/>
  <c r="BO98" i="2"/>
  <c r="BR98" i="2" s="1"/>
  <c r="BO99" i="2"/>
  <c r="BO100" i="2"/>
  <c r="BR100" i="2" s="1"/>
  <c r="BO101" i="2"/>
  <c r="BR101" i="2" s="1"/>
  <c r="BO102" i="2"/>
  <c r="BR102" i="2" s="1"/>
  <c r="BO103" i="2"/>
  <c r="BO104" i="2"/>
  <c r="BR104" i="2" s="1"/>
  <c r="BO105" i="2"/>
  <c r="BR105" i="2" s="1"/>
  <c r="BO106" i="2"/>
  <c r="BR106" i="2" s="1"/>
  <c r="BO107" i="2"/>
  <c r="BO108" i="2"/>
  <c r="BR108" i="2" s="1"/>
  <c r="BO109" i="2"/>
  <c r="BR109" i="2" s="1"/>
  <c r="BO110" i="2"/>
  <c r="BR110" i="2" s="1"/>
  <c r="BO111" i="2"/>
  <c r="BO112" i="2"/>
  <c r="BR112" i="2" s="1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U18" i="6" l="1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19" i="12"/>
  <c r="X18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J7" i="11" s="1"/>
  <c r="AI8" i="11"/>
  <c r="AI9" i="11"/>
  <c r="AI10" i="11"/>
  <c r="AI11" i="11"/>
  <c r="AJ11" i="11" s="1"/>
  <c r="AI12" i="11"/>
  <c r="AI13" i="11"/>
  <c r="AI14" i="11"/>
  <c r="AI15" i="11"/>
  <c r="AJ15" i="11" s="1"/>
  <c r="AI16" i="11"/>
  <c r="AI17" i="11"/>
  <c r="AI18" i="11"/>
  <c r="AI19" i="11"/>
  <c r="AJ19" i="11" s="1"/>
  <c r="AI20" i="11"/>
  <c r="AI21" i="11"/>
  <c r="AI22" i="11"/>
  <c r="AI23" i="11"/>
  <c r="AJ23" i="11" s="1"/>
  <c r="AI24" i="11"/>
  <c r="AI25" i="11"/>
  <c r="AI26" i="11"/>
  <c r="AI27" i="11"/>
  <c r="AJ27" i="11" s="1"/>
  <c r="AI28" i="11"/>
  <c r="AI29" i="11"/>
  <c r="AI30" i="11"/>
  <c r="AI31" i="11"/>
  <c r="AJ31" i="11" s="1"/>
  <c r="AI32" i="11"/>
  <c r="AI33" i="11"/>
  <c r="AI34" i="11"/>
  <c r="AI35" i="11"/>
  <c r="AJ35" i="11" s="1"/>
  <c r="AI36" i="11"/>
  <c r="AI37" i="11"/>
  <c r="AI38" i="11"/>
  <c r="AI39" i="11"/>
  <c r="AJ39" i="11" s="1"/>
  <c r="AI40" i="11"/>
  <c r="AI41" i="11"/>
  <c r="AI42" i="11"/>
  <c r="AI43" i="11"/>
  <c r="AJ43" i="11" s="1"/>
  <c r="AI44" i="11"/>
  <c r="AI45" i="11"/>
  <c r="AI46" i="11"/>
  <c r="AI47" i="11"/>
  <c r="AJ47" i="11" s="1"/>
  <c r="AI48" i="11"/>
  <c r="AI49" i="11"/>
  <c r="AI50" i="11"/>
  <c r="AI51" i="11"/>
  <c r="AJ51" i="11" s="1"/>
  <c r="AI52" i="11"/>
  <c r="AI53" i="11"/>
  <c r="AI54" i="11"/>
  <c r="AI55" i="11"/>
  <c r="AJ55" i="11" s="1"/>
  <c r="AI56" i="11"/>
  <c r="AI57" i="11"/>
  <c r="AI58" i="11"/>
  <c r="AI59" i="11"/>
  <c r="AJ59" i="11" s="1"/>
  <c r="AI60" i="11"/>
  <c r="AI61" i="11"/>
  <c r="AI5" i="11"/>
  <c r="AH6" i="11"/>
  <c r="AJ6" i="11" s="1"/>
  <c r="AH7" i="11"/>
  <c r="AH8" i="11"/>
  <c r="AJ8" i="11" s="1"/>
  <c r="AH9" i="11"/>
  <c r="AJ9" i="11" s="1"/>
  <c r="AH10" i="11"/>
  <c r="AJ10" i="11" s="1"/>
  <c r="AH11" i="11"/>
  <c r="AH12" i="11"/>
  <c r="AJ12" i="11" s="1"/>
  <c r="AH13" i="11"/>
  <c r="AJ13" i="11" s="1"/>
  <c r="AH14" i="11"/>
  <c r="AJ14" i="11" s="1"/>
  <c r="AH15" i="11"/>
  <c r="AH16" i="11"/>
  <c r="AJ16" i="11" s="1"/>
  <c r="AH17" i="11"/>
  <c r="AJ17" i="11" s="1"/>
  <c r="AH18" i="11"/>
  <c r="AJ18" i="11" s="1"/>
  <c r="AH19" i="11"/>
  <c r="AH20" i="11"/>
  <c r="AJ20" i="11" s="1"/>
  <c r="AH21" i="11"/>
  <c r="AJ21" i="11" s="1"/>
  <c r="AH22" i="11"/>
  <c r="AJ22" i="11" s="1"/>
  <c r="AH23" i="11"/>
  <c r="AH24" i="11"/>
  <c r="AJ24" i="11" s="1"/>
  <c r="AH25" i="11"/>
  <c r="AJ25" i="11" s="1"/>
  <c r="AH26" i="11"/>
  <c r="AJ26" i="11" s="1"/>
  <c r="AH27" i="11"/>
  <c r="AH28" i="11"/>
  <c r="AJ28" i="11" s="1"/>
  <c r="AH29" i="11"/>
  <c r="AJ29" i="11" s="1"/>
  <c r="AH30" i="11"/>
  <c r="AJ30" i="11" s="1"/>
  <c r="AH31" i="11"/>
  <c r="AH32" i="11"/>
  <c r="AJ32" i="11" s="1"/>
  <c r="AH33" i="11"/>
  <c r="AJ33" i="11" s="1"/>
  <c r="AH34" i="11"/>
  <c r="AJ34" i="11" s="1"/>
  <c r="AH35" i="11"/>
  <c r="AH36" i="11"/>
  <c r="AJ36" i="11" s="1"/>
  <c r="AH37" i="11"/>
  <c r="AJ37" i="11" s="1"/>
  <c r="AH38" i="11"/>
  <c r="AJ38" i="11" s="1"/>
  <c r="AH39" i="11"/>
  <c r="AH40" i="11"/>
  <c r="AJ40" i="11" s="1"/>
  <c r="AH41" i="11"/>
  <c r="AJ41" i="11" s="1"/>
  <c r="AH42" i="11"/>
  <c r="AJ42" i="11" s="1"/>
  <c r="AH43" i="11"/>
  <c r="AH44" i="11"/>
  <c r="AJ44" i="11" s="1"/>
  <c r="AH45" i="11"/>
  <c r="AJ45" i="11" s="1"/>
  <c r="AH46" i="11"/>
  <c r="AJ46" i="11" s="1"/>
  <c r="AH47" i="11"/>
  <c r="AH48" i="11"/>
  <c r="AJ48" i="11" s="1"/>
  <c r="AH49" i="11"/>
  <c r="AJ49" i="11" s="1"/>
  <c r="AH50" i="11"/>
  <c r="AJ50" i="11" s="1"/>
  <c r="AH51" i="11"/>
  <c r="AH52" i="11"/>
  <c r="AJ52" i="11" s="1"/>
  <c r="AH53" i="11"/>
  <c r="AJ53" i="11" s="1"/>
  <c r="AH54" i="11"/>
  <c r="AJ54" i="11" s="1"/>
  <c r="AH55" i="11"/>
  <c r="AH56" i="11"/>
  <c r="AJ56" i="11" s="1"/>
  <c r="AH57" i="11"/>
  <c r="AJ57" i="11" s="1"/>
  <c r="AH58" i="11"/>
  <c r="AJ58" i="11" s="1"/>
  <c r="AH59" i="11"/>
  <c r="AH60" i="11"/>
  <c r="AJ60" i="11" s="1"/>
  <c r="AH61" i="11"/>
  <c r="AJ61" i="11" s="1"/>
  <c r="AH5" i="11"/>
  <c r="AJ5" i="11" s="1"/>
  <c r="X6" i="11"/>
  <c r="X7" i="11"/>
  <c r="X8" i="11"/>
  <c r="Y8" i="11" s="1"/>
  <c r="X9" i="11"/>
  <c r="X10" i="11"/>
  <c r="X11" i="11"/>
  <c r="X12" i="11"/>
  <c r="Y12" i="11" s="1"/>
  <c r="X13" i="11"/>
  <c r="X14" i="11"/>
  <c r="X15" i="11"/>
  <c r="X16" i="11"/>
  <c r="Y16" i="11" s="1"/>
  <c r="X17" i="11"/>
  <c r="X18" i="11"/>
  <c r="X19" i="11"/>
  <c r="X20" i="11"/>
  <c r="Y20" i="11" s="1"/>
  <c r="X21" i="11"/>
  <c r="X22" i="11"/>
  <c r="X23" i="11"/>
  <c r="X24" i="11"/>
  <c r="Y24" i="11" s="1"/>
  <c r="X25" i="11"/>
  <c r="X26" i="11"/>
  <c r="X27" i="11"/>
  <c r="X28" i="11"/>
  <c r="Y28" i="11" s="1"/>
  <c r="X29" i="11"/>
  <c r="X30" i="11"/>
  <c r="X31" i="11"/>
  <c r="X32" i="11"/>
  <c r="Y32" i="11" s="1"/>
  <c r="X33" i="11"/>
  <c r="X34" i="11"/>
  <c r="X35" i="11"/>
  <c r="X36" i="11"/>
  <c r="Y36" i="11" s="1"/>
  <c r="X37" i="11"/>
  <c r="X38" i="11"/>
  <c r="X39" i="11"/>
  <c r="X40" i="11"/>
  <c r="Y40" i="11" s="1"/>
  <c r="X41" i="11"/>
  <c r="X42" i="11"/>
  <c r="X43" i="11"/>
  <c r="X44" i="11"/>
  <c r="Y44" i="11" s="1"/>
  <c r="X45" i="11"/>
  <c r="X46" i="11"/>
  <c r="X47" i="11"/>
  <c r="X48" i="11"/>
  <c r="Y48" i="11" s="1"/>
  <c r="X49" i="11"/>
  <c r="X50" i="11"/>
  <c r="X51" i="11"/>
  <c r="X52" i="11"/>
  <c r="Y52" i="11" s="1"/>
  <c r="X53" i="11"/>
  <c r="X54" i="11"/>
  <c r="X55" i="11"/>
  <c r="X56" i="11"/>
  <c r="Y56" i="11" s="1"/>
  <c r="X57" i="11"/>
  <c r="X58" i="11"/>
  <c r="X59" i="11"/>
  <c r="X60" i="11"/>
  <c r="Y60" i="11" s="1"/>
  <c r="X61" i="11"/>
  <c r="X5" i="11"/>
  <c r="W6" i="11"/>
  <c r="Y6" i="11" s="1"/>
  <c r="W7" i="11"/>
  <c r="Y7" i="11" s="1"/>
  <c r="W8" i="11"/>
  <c r="W9" i="11"/>
  <c r="Y9" i="11" s="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N9" i="11"/>
  <c r="N13" i="11"/>
  <c r="N17" i="11"/>
  <c r="N21" i="11"/>
  <c r="N25" i="11"/>
  <c r="N29" i="11"/>
  <c r="N33" i="11"/>
  <c r="N37" i="11"/>
  <c r="N41" i="11"/>
  <c r="N45" i="11"/>
  <c r="N49" i="11"/>
  <c r="N53" i="11"/>
  <c r="N57" i="11"/>
  <c r="N61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N6" i="11" s="1"/>
  <c r="L7" i="11"/>
  <c r="N7" i="11" s="1"/>
  <c r="L8" i="11"/>
  <c r="N8" i="11" s="1"/>
  <c r="L9" i="11"/>
  <c r="L10" i="11"/>
  <c r="N10" i="11" s="1"/>
  <c r="L11" i="11"/>
  <c r="N11" i="11" s="1"/>
  <c r="L12" i="11"/>
  <c r="N12" i="11" s="1"/>
  <c r="L13" i="11"/>
  <c r="L14" i="11"/>
  <c r="N14" i="11" s="1"/>
  <c r="L15" i="11"/>
  <c r="N15" i="11" s="1"/>
  <c r="L16" i="11"/>
  <c r="N16" i="11" s="1"/>
  <c r="L17" i="11"/>
  <c r="L18" i="11"/>
  <c r="N18" i="11" s="1"/>
  <c r="L19" i="11"/>
  <c r="N19" i="11" s="1"/>
  <c r="L20" i="11"/>
  <c r="N20" i="11" s="1"/>
  <c r="L21" i="11"/>
  <c r="L22" i="11"/>
  <c r="N22" i="11" s="1"/>
  <c r="L23" i="11"/>
  <c r="N23" i="11" s="1"/>
  <c r="L24" i="11"/>
  <c r="N24" i="11" s="1"/>
  <c r="L25" i="11"/>
  <c r="L26" i="11"/>
  <c r="N26" i="11" s="1"/>
  <c r="L27" i="11"/>
  <c r="N27" i="11" s="1"/>
  <c r="L28" i="11"/>
  <c r="N28" i="11" s="1"/>
  <c r="L29" i="11"/>
  <c r="L30" i="11"/>
  <c r="N30" i="11" s="1"/>
  <c r="L31" i="11"/>
  <c r="N31" i="11" s="1"/>
  <c r="L32" i="11"/>
  <c r="N32" i="11" s="1"/>
  <c r="L33" i="11"/>
  <c r="L34" i="11"/>
  <c r="N34" i="11" s="1"/>
  <c r="L35" i="11"/>
  <c r="N35" i="11" s="1"/>
  <c r="L36" i="11"/>
  <c r="N36" i="11" s="1"/>
  <c r="L37" i="11"/>
  <c r="L38" i="11"/>
  <c r="N38" i="11" s="1"/>
  <c r="L39" i="11"/>
  <c r="N39" i="11" s="1"/>
  <c r="L40" i="11"/>
  <c r="N40" i="11" s="1"/>
  <c r="L41" i="11"/>
  <c r="L42" i="11"/>
  <c r="N42" i="11" s="1"/>
  <c r="L43" i="11"/>
  <c r="N43" i="11" s="1"/>
  <c r="L44" i="11"/>
  <c r="N44" i="11" s="1"/>
  <c r="L45" i="11"/>
  <c r="L46" i="11"/>
  <c r="N46" i="11" s="1"/>
  <c r="L47" i="11"/>
  <c r="N47" i="11" s="1"/>
  <c r="L48" i="11"/>
  <c r="N48" i="11" s="1"/>
  <c r="L49" i="11"/>
  <c r="L50" i="11"/>
  <c r="N50" i="11" s="1"/>
  <c r="L51" i="11"/>
  <c r="N51" i="11" s="1"/>
  <c r="L52" i="11"/>
  <c r="N52" i="11" s="1"/>
  <c r="L53" i="11"/>
  <c r="L54" i="11"/>
  <c r="N54" i="11" s="1"/>
  <c r="L55" i="11"/>
  <c r="N55" i="11" s="1"/>
  <c r="L56" i="11"/>
  <c r="N56" i="11" s="1"/>
  <c r="L57" i="11"/>
  <c r="L58" i="11"/>
  <c r="N58" i="11" s="1"/>
  <c r="L59" i="11"/>
  <c r="N59" i="11" s="1"/>
  <c r="L60" i="11"/>
  <c r="N60" i="11" s="1"/>
  <c r="L61" i="11"/>
  <c r="L5" i="11"/>
  <c r="N5" i="11" s="1"/>
  <c r="AI6" i="4" l="1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8" i="12"/>
  <c r="R19" i="12"/>
  <c r="R21" i="12"/>
  <c r="R22" i="12"/>
  <c r="R23" i="12"/>
  <c r="R24" i="12"/>
  <c r="R25" i="12"/>
  <c r="R26" i="12"/>
  <c r="R27" i="12"/>
  <c r="R28" i="12"/>
  <c r="R29" i="12"/>
  <c r="R30" i="12"/>
  <c r="R31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Y6" i="2" s="1"/>
  <c r="AW7" i="2"/>
  <c r="AW8" i="2"/>
  <c r="AW9" i="2"/>
  <c r="AW10" i="2"/>
  <c r="AY10" i="2" s="1"/>
  <c r="AW11" i="2"/>
  <c r="AW12" i="2"/>
  <c r="AW13" i="2"/>
  <c r="AW14" i="2"/>
  <c r="AY14" i="2" s="1"/>
  <c r="AW15" i="2"/>
  <c r="AW16" i="2"/>
  <c r="AW17" i="2"/>
  <c r="AW18" i="2"/>
  <c r="AY18" i="2" s="1"/>
  <c r="AW19" i="2"/>
  <c r="AW20" i="2"/>
  <c r="AW21" i="2"/>
  <c r="AW22" i="2"/>
  <c r="AY22" i="2" s="1"/>
  <c r="AW23" i="2"/>
  <c r="AW24" i="2"/>
  <c r="AW25" i="2"/>
  <c r="AW26" i="2"/>
  <c r="AY26" i="2" s="1"/>
  <c r="AW27" i="2"/>
  <c r="AW28" i="2"/>
  <c r="AW29" i="2"/>
  <c r="AW30" i="2"/>
  <c r="AY30" i="2" s="1"/>
  <c r="AW31" i="2"/>
  <c r="AW32" i="2"/>
  <c r="AW33" i="2"/>
  <c r="AW34" i="2"/>
  <c r="AY34" i="2" s="1"/>
  <c r="AW35" i="2"/>
  <c r="AW36" i="2"/>
  <c r="AW37" i="2"/>
  <c r="AW38" i="2"/>
  <c r="AY38" i="2" s="1"/>
  <c r="AW39" i="2"/>
  <c r="AW40" i="2"/>
  <c r="AW41" i="2"/>
  <c r="AW42" i="2"/>
  <c r="AY42" i="2" s="1"/>
  <c r="AW43" i="2"/>
  <c r="AW44" i="2"/>
  <c r="AW45" i="2"/>
  <c r="AW46" i="2"/>
  <c r="AY46" i="2" s="1"/>
  <c r="AW47" i="2"/>
  <c r="AW48" i="2"/>
  <c r="AW49" i="2"/>
  <c r="AW50" i="2"/>
  <c r="AY50" i="2" s="1"/>
  <c r="AW51" i="2"/>
  <c r="AW52" i="2"/>
  <c r="AW53" i="2"/>
  <c r="AW54" i="2"/>
  <c r="AY54" i="2" s="1"/>
  <c r="AW55" i="2"/>
  <c r="AW56" i="2"/>
  <c r="AW57" i="2"/>
  <c r="AW58" i="2"/>
  <c r="AY58" i="2" s="1"/>
  <c r="AW59" i="2"/>
  <c r="AW60" i="2"/>
  <c r="AW61" i="2"/>
  <c r="AW62" i="2"/>
  <c r="AY62" i="2" s="1"/>
  <c r="AW63" i="2"/>
  <c r="AW64" i="2"/>
  <c r="AW65" i="2"/>
  <c r="AW66" i="2"/>
  <c r="AY66" i="2" s="1"/>
  <c r="AW67" i="2"/>
  <c r="AW68" i="2"/>
  <c r="AW69" i="2"/>
  <c r="AW70" i="2"/>
  <c r="AY70" i="2" s="1"/>
  <c r="AW71" i="2"/>
  <c r="AW72" i="2"/>
  <c r="AW73" i="2"/>
  <c r="AW74" i="2"/>
  <c r="AY74" i="2" s="1"/>
  <c r="AW75" i="2"/>
  <c r="AW76" i="2"/>
  <c r="AW77" i="2"/>
  <c r="AW78" i="2"/>
  <c r="AY78" i="2" s="1"/>
  <c r="AW79" i="2"/>
  <c r="AW80" i="2"/>
  <c r="AW81" i="2"/>
  <c r="AW82" i="2"/>
  <c r="AY82" i="2" s="1"/>
  <c r="AW83" i="2"/>
  <c r="AW84" i="2"/>
  <c r="AW85" i="2"/>
  <c r="AW86" i="2"/>
  <c r="AY86" i="2" s="1"/>
  <c r="AW87" i="2"/>
  <c r="AW88" i="2"/>
  <c r="AW89" i="2"/>
  <c r="AW90" i="2"/>
  <c r="AY90" i="2" s="1"/>
  <c r="AW91" i="2"/>
  <c r="AW92" i="2"/>
  <c r="AW93" i="2"/>
  <c r="AW94" i="2"/>
  <c r="AY94" i="2" s="1"/>
  <c r="AW95" i="2"/>
  <c r="AW96" i="2"/>
  <c r="AW97" i="2"/>
  <c r="AW98" i="2"/>
  <c r="AY98" i="2" s="1"/>
  <c r="AW99" i="2"/>
  <c r="AW100" i="2"/>
  <c r="AW101" i="2"/>
  <c r="AW102" i="2"/>
  <c r="AY102" i="2" s="1"/>
  <c r="AW103" i="2"/>
  <c r="AW104" i="2"/>
  <c r="AW105" i="2"/>
  <c r="AW106" i="2"/>
  <c r="AY106" i="2" s="1"/>
  <c r="AW107" i="2"/>
  <c r="AW108" i="2"/>
  <c r="AW109" i="2"/>
  <c r="AW110" i="2"/>
  <c r="AY110" i="2" s="1"/>
  <c r="AW111" i="2"/>
  <c r="AW112" i="2"/>
  <c r="AW113" i="2"/>
  <c r="AW114" i="2"/>
  <c r="AY114" i="2" s="1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79" i="2" l="1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W8" i="6" s="1"/>
  <c r="U9" i="6"/>
  <c r="U10" i="6"/>
  <c r="U11" i="6"/>
  <c r="U12" i="6"/>
  <c r="W12" i="6" s="1"/>
  <c r="U13" i="6"/>
  <c r="U14" i="6"/>
  <c r="U15" i="6"/>
  <c r="U16" i="6"/>
  <c r="W16" i="6" s="1"/>
  <c r="U17" i="6"/>
  <c r="U18" i="6"/>
  <c r="U19" i="6"/>
  <c r="U5" i="6"/>
  <c r="W5" i="6" s="1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I9" i="2" s="1"/>
  <c r="AF10" i="2"/>
  <c r="AF11" i="2"/>
  <c r="AF12" i="2"/>
  <c r="AI12" i="2" s="1"/>
  <c r="AF13" i="2"/>
  <c r="AI13" i="2" s="1"/>
  <c r="AF14" i="2"/>
  <c r="AF15" i="2"/>
  <c r="AF16" i="2"/>
  <c r="AI16" i="2" s="1"/>
  <c r="AF17" i="2"/>
  <c r="AI17" i="2" s="1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1" i="12"/>
  <c r="M30" i="12"/>
  <c r="M29" i="12"/>
  <c r="M28" i="12"/>
  <c r="M27" i="12"/>
  <c r="M26" i="12"/>
  <c r="M25" i="12"/>
  <c r="M24" i="12"/>
  <c r="M23" i="12"/>
  <c r="M22" i="12"/>
  <c r="M21" i="12"/>
  <c r="M19" i="12"/>
  <c r="M17" i="12"/>
  <c r="M16" i="12"/>
  <c r="M15" i="12"/>
  <c r="M14" i="12"/>
  <c r="M13" i="12"/>
  <c r="M10" i="12"/>
  <c r="M9" i="12"/>
  <c r="M8" i="12"/>
  <c r="M7" i="12"/>
  <c r="M6" i="12"/>
  <c r="W19" i="6" l="1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8" i="12"/>
  <c r="H19" i="12"/>
  <c r="H21" i="12"/>
  <c r="H22" i="12"/>
  <c r="H23" i="12"/>
  <c r="H24" i="12"/>
  <c r="H25" i="12"/>
  <c r="H26" i="12"/>
  <c r="H27" i="12"/>
  <c r="H28" i="12"/>
  <c r="H29" i="12"/>
  <c r="H30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S8" i="2" s="1"/>
  <c r="P9" i="2"/>
  <c r="S9" i="2" s="1"/>
  <c r="P10" i="2"/>
  <c r="P11" i="2"/>
  <c r="S11" i="2" s="1"/>
  <c r="P12" i="2"/>
  <c r="S12" i="2" s="1"/>
  <c r="P13" i="2"/>
  <c r="S13" i="2" s="1"/>
  <c r="P14" i="2"/>
  <c r="P15" i="2"/>
  <c r="S15" i="2" s="1"/>
  <c r="P16" i="2"/>
  <c r="S16" i="2" s="1"/>
  <c r="P17" i="2"/>
  <c r="S17" i="2" s="1"/>
  <c r="P18" i="2"/>
  <c r="P19" i="2"/>
  <c r="S19" i="2" s="1"/>
  <c r="P20" i="2"/>
  <c r="S20" i="2" s="1"/>
  <c r="P21" i="2"/>
  <c r="S21" i="2" s="1"/>
  <c r="P22" i="2"/>
  <c r="P23" i="2"/>
  <c r="S23" i="2" s="1"/>
  <c r="P24" i="2"/>
  <c r="S24" i="2" s="1"/>
  <c r="P25" i="2"/>
  <c r="S25" i="2" s="1"/>
  <c r="P26" i="2"/>
  <c r="P27" i="2"/>
  <c r="S27" i="2" s="1"/>
  <c r="P28" i="2"/>
  <c r="S28" i="2" s="1"/>
  <c r="P29" i="2"/>
  <c r="S29" i="2" s="1"/>
  <c r="P30" i="2"/>
  <c r="P31" i="2"/>
  <c r="S31" i="2" s="1"/>
  <c r="P32" i="2"/>
  <c r="S32" i="2" s="1"/>
  <c r="P33" i="2"/>
  <c r="S33" i="2" s="1"/>
  <c r="P34" i="2"/>
  <c r="P35" i="2"/>
  <c r="S35" i="2" s="1"/>
  <c r="P36" i="2"/>
  <c r="S36" i="2" s="1"/>
  <c r="P37" i="2"/>
  <c r="S37" i="2" s="1"/>
  <c r="P38" i="2"/>
  <c r="P39" i="2"/>
  <c r="S39" i="2" s="1"/>
  <c r="P40" i="2"/>
  <c r="S40" i="2" s="1"/>
  <c r="P41" i="2"/>
  <c r="S41" i="2" s="1"/>
  <c r="P42" i="2"/>
  <c r="P43" i="2"/>
  <c r="S43" i="2" s="1"/>
  <c r="P44" i="2"/>
  <c r="S44" i="2" s="1"/>
  <c r="P45" i="2"/>
  <c r="S45" i="2" s="1"/>
  <c r="P46" i="2"/>
  <c r="P47" i="2"/>
  <c r="S47" i="2" s="1"/>
  <c r="P48" i="2"/>
  <c r="S48" i="2" s="1"/>
  <c r="P49" i="2"/>
  <c r="S49" i="2" s="1"/>
  <c r="P50" i="2"/>
  <c r="P51" i="2"/>
  <c r="S51" i="2" s="1"/>
  <c r="P52" i="2"/>
  <c r="S52" i="2" s="1"/>
  <c r="P53" i="2"/>
  <c r="S53" i="2" s="1"/>
  <c r="P54" i="2"/>
  <c r="P55" i="2"/>
  <c r="S55" i="2" s="1"/>
  <c r="P56" i="2"/>
  <c r="S56" i="2" s="1"/>
  <c r="P57" i="2"/>
  <c r="S57" i="2" s="1"/>
  <c r="P58" i="2"/>
  <c r="P59" i="2"/>
  <c r="S59" i="2" s="1"/>
  <c r="P60" i="2"/>
  <c r="S60" i="2" s="1"/>
  <c r="P61" i="2"/>
  <c r="S61" i="2" s="1"/>
  <c r="P62" i="2"/>
  <c r="P63" i="2"/>
  <c r="S63" i="2" s="1"/>
  <c r="P64" i="2"/>
  <c r="S64" i="2" s="1"/>
  <c r="P65" i="2"/>
  <c r="S65" i="2" s="1"/>
  <c r="P66" i="2"/>
  <c r="P67" i="2"/>
  <c r="S67" i="2" s="1"/>
  <c r="P68" i="2"/>
  <c r="S68" i="2" s="1"/>
  <c r="P69" i="2"/>
  <c r="S69" i="2" s="1"/>
  <c r="P70" i="2"/>
  <c r="P71" i="2"/>
  <c r="S71" i="2" s="1"/>
  <c r="P72" i="2"/>
  <c r="S72" i="2" s="1"/>
  <c r="P73" i="2"/>
  <c r="S73" i="2" s="1"/>
  <c r="P74" i="2"/>
  <c r="P75" i="2"/>
  <c r="S75" i="2" s="1"/>
  <c r="P76" i="2"/>
  <c r="S76" i="2" s="1"/>
  <c r="P77" i="2"/>
  <c r="S77" i="2" s="1"/>
  <c r="P78" i="2"/>
  <c r="P79" i="2"/>
  <c r="S79" i="2" s="1"/>
  <c r="P80" i="2"/>
  <c r="S80" i="2" s="1"/>
  <c r="P81" i="2"/>
  <c r="S81" i="2" s="1"/>
  <c r="P82" i="2"/>
  <c r="P83" i="2"/>
  <c r="S83" i="2" s="1"/>
  <c r="P84" i="2"/>
  <c r="S84" i="2" s="1"/>
  <c r="P85" i="2"/>
  <c r="S85" i="2" s="1"/>
  <c r="P86" i="2"/>
  <c r="P87" i="2"/>
  <c r="S87" i="2" s="1"/>
  <c r="P88" i="2"/>
  <c r="S88" i="2" s="1"/>
  <c r="P89" i="2"/>
  <c r="S89" i="2" s="1"/>
  <c r="P90" i="2"/>
  <c r="P91" i="2"/>
  <c r="S91" i="2" s="1"/>
  <c r="P92" i="2"/>
  <c r="S92" i="2" s="1"/>
  <c r="P93" i="2"/>
  <c r="S93" i="2" s="1"/>
  <c r="P94" i="2"/>
  <c r="P95" i="2"/>
  <c r="S95" i="2" s="1"/>
  <c r="P96" i="2"/>
  <c r="S96" i="2" s="1"/>
  <c r="P97" i="2"/>
  <c r="S97" i="2" s="1"/>
  <c r="P98" i="2"/>
  <c r="P99" i="2"/>
  <c r="S99" i="2" s="1"/>
  <c r="P100" i="2"/>
  <c r="S100" i="2" s="1"/>
  <c r="P101" i="2"/>
  <c r="S101" i="2" s="1"/>
  <c r="P102" i="2"/>
  <c r="P103" i="2"/>
  <c r="S103" i="2" s="1"/>
  <c r="P104" i="2"/>
  <c r="S104" i="2" s="1"/>
  <c r="P105" i="2"/>
  <c r="S105" i="2" s="1"/>
  <c r="P106" i="2"/>
  <c r="P107" i="2"/>
  <c r="S107" i="2" s="1"/>
  <c r="P108" i="2"/>
  <c r="S108" i="2" s="1"/>
  <c r="P109" i="2"/>
  <c r="S109" i="2" s="1"/>
  <c r="P110" i="2"/>
  <c r="P111" i="2"/>
  <c r="S111" i="2" s="1"/>
  <c r="P112" i="2"/>
  <c r="S112" i="2" s="1"/>
  <c r="P113" i="2"/>
  <c r="S113" i="2" s="1"/>
  <c r="P114" i="2"/>
  <c r="R5" i="2"/>
  <c r="Q5" i="2"/>
  <c r="P5" i="2"/>
  <c r="S5" i="2" s="1"/>
  <c r="S114" i="2" l="1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<sst xmlns="http://schemas.openxmlformats.org/spreadsheetml/2006/main" count="1996" uniqueCount="828">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</sst>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4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8" borderId="7" xfId="0" applyFont="1" applyFill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8" borderId="0" xfId="0" applyFont="1" applyFill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34" fillId="8" borderId="0" xfId="0" applyFont="1" applyFill="1"/>
    <xf numFmtId="0" fontId="34" fillId="8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1"/>
  <sheetViews>
    <sheetView tabSelected="1" zoomScaleNormal="100" zoomScaleSheetLayoutView="87" workbookViewId="0">
      <pane xSplit="7350" topLeftCell="W1" activePane="topRight"/>
      <selection activeCell="C10" sqref="C10"/>
      <selection pane="topRight" activeCell="AW12" sqref="AW12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90" customWidth="1"/>
    <col min="58" max="58" width="6" style="7" customWidth="1"/>
    <col min="59" max="60" width="4.7109375" style="7" customWidth="1"/>
    <col min="61" max="16384" width="9.140625" style="7"/>
  </cols>
  <sheetData>
    <row r="1" spans="1:60" s="1" customFormat="1" ht="27.75" customHeight="1" x14ac:dyDescent="0.25">
      <c r="D1" s="299" t="s">
        <v>551</v>
      </c>
      <c r="E1" s="300"/>
      <c r="F1" s="300"/>
      <c r="G1" s="300"/>
      <c r="H1" s="300"/>
      <c r="I1" s="300"/>
      <c r="J1" s="300"/>
      <c r="K1" s="300"/>
      <c r="L1" s="300"/>
      <c r="M1" s="300"/>
      <c r="N1" s="301"/>
      <c r="O1" s="299" t="s">
        <v>687</v>
      </c>
      <c r="P1" s="300"/>
      <c r="Q1" s="300"/>
      <c r="R1" s="300"/>
      <c r="S1" s="300"/>
      <c r="T1" s="300"/>
      <c r="U1" s="300"/>
      <c r="V1" s="300"/>
      <c r="W1" s="300"/>
      <c r="X1" s="300"/>
      <c r="Y1" s="301"/>
      <c r="Z1" s="299" t="s">
        <v>724</v>
      </c>
      <c r="AA1" s="300"/>
      <c r="AB1" s="300"/>
      <c r="AC1" s="300"/>
      <c r="AD1" s="300"/>
      <c r="AE1" s="300"/>
      <c r="AF1" s="300"/>
      <c r="AG1" s="300"/>
      <c r="AH1" s="300"/>
      <c r="AI1" s="300"/>
      <c r="AJ1" s="301"/>
      <c r="AK1" s="299" t="s">
        <v>741</v>
      </c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1"/>
      <c r="AX1" s="299" t="s">
        <v>818</v>
      </c>
      <c r="AY1" s="300"/>
      <c r="AZ1" s="300"/>
      <c r="BA1" s="300"/>
      <c r="BB1" s="300"/>
      <c r="BC1" s="300"/>
      <c r="BD1" s="300"/>
      <c r="BE1" s="300"/>
      <c r="BF1" s="300"/>
      <c r="BG1" s="300"/>
      <c r="BH1" s="301"/>
    </row>
    <row r="2" spans="1:60" s="1" customFormat="1" ht="26.25" customHeight="1" x14ac:dyDescent="0.35">
      <c r="C2" s="98" t="s">
        <v>1</v>
      </c>
      <c r="D2" s="302" t="s">
        <v>5</v>
      </c>
      <c r="E2" s="303"/>
      <c r="F2" s="302" t="s">
        <v>6</v>
      </c>
      <c r="G2" s="303"/>
      <c r="H2" s="302" t="s">
        <v>2</v>
      </c>
      <c r="I2" s="303"/>
      <c r="J2" s="302" t="s">
        <v>3</v>
      </c>
      <c r="K2" s="303"/>
      <c r="L2" s="304" t="s">
        <v>4</v>
      </c>
      <c r="M2" s="304"/>
      <c r="N2" s="305"/>
      <c r="O2" s="302" t="s">
        <v>5</v>
      </c>
      <c r="P2" s="303"/>
      <c r="Q2" s="302" t="s">
        <v>6</v>
      </c>
      <c r="R2" s="303"/>
      <c r="S2" s="302" t="s">
        <v>2</v>
      </c>
      <c r="T2" s="303"/>
      <c r="U2" s="302" t="s">
        <v>3</v>
      </c>
      <c r="V2" s="303"/>
      <c r="W2" s="304" t="s">
        <v>4</v>
      </c>
      <c r="X2" s="304"/>
      <c r="Y2" s="305"/>
      <c r="Z2" s="302" t="s">
        <v>5</v>
      </c>
      <c r="AA2" s="303"/>
      <c r="AB2" s="302" t="s">
        <v>6</v>
      </c>
      <c r="AC2" s="303"/>
      <c r="AD2" s="302" t="s">
        <v>2</v>
      </c>
      <c r="AE2" s="303"/>
      <c r="AF2" s="302" t="s">
        <v>3</v>
      </c>
      <c r="AG2" s="303"/>
      <c r="AH2" s="304" t="s">
        <v>4</v>
      </c>
      <c r="AI2" s="304"/>
      <c r="AJ2" s="305"/>
      <c r="AK2" s="302" t="s">
        <v>5</v>
      </c>
      <c r="AL2" s="303"/>
      <c r="AM2" s="302" t="s">
        <v>6</v>
      </c>
      <c r="AN2" s="303"/>
      <c r="AO2" s="302" t="s">
        <v>2</v>
      </c>
      <c r="AP2" s="303"/>
      <c r="AQ2" s="302" t="s">
        <v>3</v>
      </c>
      <c r="AR2" s="303"/>
      <c r="AS2" s="302" t="s">
        <v>743</v>
      </c>
      <c r="AT2" s="303"/>
      <c r="AU2" s="304" t="s">
        <v>4</v>
      </c>
      <c r="AV2" s="304"/>
      <c r="AW2" s="305"/>
      <c r="AX2" s="302" t="s">
        <v>5</v>
      </c>
      <c r="AY2" s="303"/>
      <c r="AZ2" s="302" t="s">
        <v>6</v>
      </c>
      <c r="BA2" s="303"/>
      <c r="BB2" s="302" t="s">
        <v>2</v>
      </c>
      <c r="BC2" s="303"/>
      <c r="BD2" s="302" t="s">
        <v>3</v>
      </c>
      <c r="BE2" s="303"/>
      <c r="BF2" s="304" t="s">
        <v>4</v>
      </c>
      <c r="BG2" s="304"/>
      <c r="BH2" s="305"/>
    </row>
    <row r="3" spans="1:60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4" t="s">
        <v>0</v>
      </c>
      <c r="AY3" s="294" t="s">
        <v>7</v>
      </c>
      <c r="AZ3" s="294" t="s">
        <v>0</v>
      </c>
      <c r="BA3" s="294" t="s">
        <v>7</v>
      </c>
      <c r="BB3" s="294" t="s">
        <v>0</v>
      </c>
      <c r="BC3" s="294" t="s">
        <v>7</v>
      </c>
      <c r="BD3" s="294" t="s">
        <v>0</v>
      </c>
      <c r="BE3" s="294" t="s">
        <v>7</v>
      </c>
      <c r="BF3" s="286" t="s">
        <v>0</v>
      </c>
      <c r="BG3" s="286" t="s">
        <v>7</v>
      </c>
      <c r="BH3" s="286" t="s">
        <v>577</v>
      </c>
    </row>
    <row r="4" spans="1:60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</row>
    <row r="5" spans="1:60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</row>
    <row r="6" spans="1:60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93">
        <f t="shared" ref="BF6:BF69" si="12">AX6+AZ6+BB6+BD6</f>
        <v>0</v>
      </c>
      <c r="BG6" s="293">
        <f t="shared" ref="BG6:BG69" si="13">AY6+BA6+BC6+BE6</f>
        <v>0</v>
      </c>
      <c r="BH6" s="293">
        <f t="shared" ref="BH6:BH69" si="14">BF6+BG6</f>
        <v>0</v>
      </c>
    </row>
    <row r="7" spans="1:60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93">
        <f t="shared" si="12"/>
        <v>0</v>
      </c>
      <c r="BG7" s="293">
        <f t="shared" si="13"/>
        <v>0</v>
      </c>
      <c r="BH7" s="293">
        <f t="shared" si="14"/>
        <v>0</v>
      </c>
    </row>
    <row r="8" spans="1:60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93">
        <f t="shared" si="12"/>
        <v>0</v>
      </c>
      <c r="BG8" s="293">
        <f t="shared" si="13"/>
        <v>0</v>
      </c>
      <c r="BH8" s="293">
        <f t="shared" si="14"/>
        <v>0</v>
      </c>
    </row>
    <row r="9" spans="1:60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93">
        <f t="shared" si="12"/>
        <v>0</v>
      </c>
      <c r="BG9" s="293">
        <f t="shared" si="13"/>
        <v>0</v>
      </c>
      <c r="BH9" s="293">
        <f t="shared" si="14"/>
        <v>0</v>
      </c>
    </row>
    <row r="10" spans="1:60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93">
        <f t="shared" si="12"/>
        <v>0</v>
      </c>
      <c r="BG10" s="293">
        <f t="shared" si="13"/>
        <v>0</v>
      </c>
      <c r="BH10" s="293">
        <f t="shared" si="14"/>
        <v>0</v>
      </c>
    </row>
    <row r="11" spans="1:60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93">
        <f t="shared" si="12"/>
        <v>0</v>
      </c>
      <c r="BG11" s="293">
        <f t="shared" si="13"/>
        <v>0</v>
      </c>
      <c r="BH11" s="293">
        <f t="shared" si="14"/>
        <v>0</v>
      </c>
    </row>
    <row r="12" spans="1:60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93">
        <f t="shared" si="12"/>
        <v>0</v>
      </c>
      <c r="BG12" s="293">
        <f t="shared" si="13"/>
        <v>0</v>
      </c>
      <c r="BH12" s="293">
        <f t="shared" si="14"/>
        <v>0</v>
      </c>
    </row>
    <row r="13" spans="1:60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93">
        <f t="shared" si="12"/>
        <v>0</v>
      </c>
      <c r="BG13" s="293">
        <f t="shared" si="13"/>
        <v>0</v>
      </c>
      <c r="BH13" s="293">
        <f t="shared" si="14"/>
        <v>0</v>
      </c>
    </row>
    <row r="14" spans="1:60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93">
        <f t="shared" si="12"/>
        <v>0</v>
      </c>
      <c r="BG14" s="293">
        <f t="shared" si="13"/>
        <v>0</v>
      </c>
      <c r="BH14" s="293">
        <f t="shared" si="14"/>
        <v>0</v>
      </c>
    </row>
    <row r="15" spans="1:60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93">
        <f t="shared" si="12"/>
        <v>2</v>
      </c>
      <c r="BG15" s="293">
        <f t="shared" si="13"/>
        <v>0</v>
      </c>
      <c r="BH15" s="293">
        <f t="shared" si="14"/>
        <v>2</v>
      </c>
    </row>
    <row r="16" spans="1:60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93">
        <f t="shared" si="12"/>
        <v>0</v>
      </c>
      <c r="BG16" s="293">
        <f t="shared" si="13"/>
        <v>0</v>
      </c>
      <c r="BH16" s="293">
        <f t="shared" si="14"/>
        <v>0</v>
      </c>
    </row>
    <row r="17" spans="1:60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93">
        <f t="shared" si="12"/>
        <v>0</v>
      </c>
      <c r="BG17" s="293">
        <f t="shared" si="13"/>
        <v>0</v>
      </c>
      <c r="BH17" s="293">
        <f t="shared" si="14"/>
        <v>0</v>
      </c>
    </row>
    <row r="18" spans="1:60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93">
        <f t="shared" si="12"/>
        <v>0</v>
      </c>
      <c r="BG18" s="293">
        <f t="shared" si="13"/>
        <v>0</v>
      </c>
      <c r="BH18" s="293">
        <f t="shared" si="14"/>
        <v>0</v>
      </c>
    </row>
    <row r="19" spans="1:60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93">
        <f t="shared" si="12"/>
        <v>0</v>
      </c>
      <c r="BG19" s="293">
        <f t="shared" si="13"/>
        <v>0</v>
      </c>
      <c r="BH19" s="293">
        <f t="shared" si="14"/>
        <v>0</v>
      </c>
    </row>
    <row r="20" spans="1:60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93">
        <f t="shared" si="12"/>
        <v>0</v>
      </c>
      <c r="BG20" s="293">
        <f t="shared" si="13"/>
        <v>0</v>
      </c>
      <c r="BH20" s="293">
        <f t="shared" si="14"/>
        <v>0</v>
      </c>
    </row>
    <row r="21" spans="1:60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93">
        <f t="shared" si="12"/>
        <v>0</v>
      </c>
      <c r="BG21" s="293">
        <f t="shared" si="13"/>
        <v>0</v>
      </c>
      <c r="BH21" s="293">
        <f t="shared" si="14"/>
        <v>0</v>
      </c>
    </row>
    <row r="22" spans="1:60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93">
        <f t="shared" si="12"/>
        <v>26</v>
      </c>
      <c r="BG22" s="293">
        <f t="shared" si="13"/>
        <v>0</v>
      </c>
      <c r="BH22" s="293">
        <f t="shared" si="14"/>
        <v>26</v>
      </c>
    </row>
    <row r="23" spans="1:60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93">
        <f t="shared" si="12"/>
        <v>35</v>
      </c>
      <c r="BG23" s="293">
        <f t="shared" si="13"/>
        <v>0</v>
      </c>
      <c r="BH23" s="293">
        <f t="shared" si="14"/>
        <v>35</v>
      </c>
    </row>
    <row r="24" spans="1:60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93">
        <f t="shared" si="12"/>
        <v>0</v>
      </c>
      <c r="BG24" s="293">
        <f t="shared" si="13"/>
        <v>0</v>
      </c>
      <c r="BH24" s="293">
        <f t="shared" si="14"/>
        <v>0</v>
      </c>
    </row>
    <row r="25" spans="1:60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93">
        <f t="shared" si="12"/>
        <v>0</v>
      </c>
      <c r="BG25" s="293">
        <f t="shared" si="13"/>
        <v>0</v>
      </c>
      <c r="BH25" s="293">
        <f t="shared" si="14"/>
        <v>0</v>
      </c>
    </row>
    <row r="26" spans="1:60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93">
        <f t="shared" si="12"/>
        <v>0</v>
      </c>
      <c r="BG26" s="293">
        <f t="shared" si="13"/>
        <v>0</v>
      </c>
      <c r="BH26" s="293">
        <f t="shared" si="14"/>
        <v>0</v>
      </c>
    </row>
    <row r="27" spans="1:60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93">
        <f t="shared" si="12"/>
        <v>0</v>
      </c>
      <c r="BG27" s="293">
        <f t="shared" si="13"/>
        <v>0</v>
      </c>
      <c r="BH27" s="293">
        <f t="shared" si="14"/>
        <v>0</v>
      </c>
    </row>
    <row r="28" spans="1:60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93">
        <f t="shared" si="12"/>
        <v>0</v>
      </c>
      <c r="BG28" s="293">
        <f t="shared" si="13"/>
        <v>0</v>
      </c>
      <c r="BH28" s="293">
        <f t="shared" si="14"/>
        <v>0</v>
      </c>
    </row>
    <row r="29" spans="1:60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93">
        <f t="shared" si="12"/>
        <v>0</v>
      </c>
      <c r="BG29" s="293">
        <f t="shared" si="13"/>
        <v>0</v>
      </c>
      <c r="BH29" s="293">
        <f t="shared" si="14"/>
        <v>0</v>
      </c>
    </row>
    <row r="30" spans="1:60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93">
        <f t="shared" si="12"/>
        <v>0</v>
      </c>
      <c r="BG30" s="293">
        <f t="shared" si="13"/>
        <v>0</v>
      </c>
      <c r="BH30" s="293">
        <f t="shared" si="14"/>
        <v>0</v>
      </c>
    </row>
    <row r="31" spans="1:60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93">
        <f t="shared" si="12"/>
        <v>0</v>
      </c>
      <c r="BG31" s="293">
        <f t="shared" si="13"/>
        <v>0</v>
      </c>
      <c r="BH31" s="293">
        <f t="shared" si="14"/>
        <v>0</v>
      </c>
    </row>
    <row r="32" spans="1:60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93">
        <f t="shared" si="12"/>
        <v>0</v>
      </c>
      <c r="BG32" s="293">
        <f t="shared" si="13"/>
        <v>0</v>
      </c>
      <c r="BH32" s="293">
        <f t="shared" si="14"/>
        <v>0</v>
      </c>
    </row>
    <row r="33" spans="1:60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93">
        <f t="shared" si="12"/>
        <v>0</v>
      </c>
      <c r="BG33" s="293">
        <f t="shared" si="13"/>
        <v>0</v>
      </c>
      <c r="BH33" s="293">
        <f t="shared" si="14"/>
        <v>0</v>
      </c>
    </row>
    <row r="34" spans="1:60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93">
        <f t="shared" si="12"/>
        <v>0</v>
      </c>
      <c r="BG34" s="293">
        <f t="shared" si="13"/>
        <v>0</v>
      </c>
      <c r="BH34" s="293">
        <f t="shared" si="14"/>
        <v>0</v>
      </c>
    </row>
    <row r="35" spans="1:60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93">
        <f t="shared" si="12"/>
        <v>0</v>
      </c>
      <c r="BG35" s="293">
        <f t="shared" si="13"/>
        <v>0</v>
      </c>
      <c r="BH35" s="293">
        <f t="shared" si="14"/>
        <v>0</v>
      </c>
    </row>
    <row r="36" spans="1:60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93">
        <f t="shared" si="12"/>
        <v>0</v>
      </c>
      <c r="BG36" s="293">
        <f t="shared" si="13"/>
        <v>0</v>
      </c>
      <c r="BH36" s="293">
        <f t="shared" si="14"/>
        <v>0</v>
      </c>
    </row>
    <row r="37" spans="1:60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93">
        <f t="shared" si="12"/>
        <v>0</v>
      </c>
      <c r="BG37" s="293">
        <f t="shared" si="13"/>
        <v>0</v>
      </c>
      <c r="BH37" s="293">
        <f t="shared" si="14"/>
        <v>0</v>
      </c>
    </row>
    <row r="38" spans="1:60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93">
        <f t="shared" si="12"/>
        <v>1</v>
      </c>
      <c r="BG38" s="293">
        <f t="shared" si="13"/>
        <v>0</v>
      </c>
      <c r="BH38" s="293">
        <f t="shared" si="14"/>
        <v>1</v>
      </c>
    </row>
    <row r="39" spans="1:60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93">
        <f t="shared" si="12"/>
        <v>0</v>
      </c>
      <c r="BG39" s="293">
        <f t="shared" si="13"/>
        <v>0</v>
      </c>
      <c r="BH39" s="293">
        <f t="shared" si="14"/>
        <v>0</v>
      </c>
    </row>
    <row r="40" spans="1:60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93">
        <f t="shared" si="12"/>
        <v>0</v>
      </c>
      <c r="BG40" s="293">
        <f t="shared" si="13"/>
        <v>0</v>
      </c>
      <c r="BH40" s="293">
        <f t="shared" si="14"/>
        <v>0</v>
      </c>
    </row>
    <row r="41" spans="1:60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93">
        <f t="shared" si="12"/>
        <v>0</v>
      </c>
      <c r="BG41" s="293">
        <f t="shared" si="13"/>
        <v>0</v>
      </c>
      <c r="BH41" s="293">
        <f t="shared" si="14"/>
        <v>0</v>
      </c>
    </row>
    <row r="42" spans="1:60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93">
        <f t="shared" si="12"/>
        <v>1</v>
      </c>
      <c r="BG42" s="293">
        <f t="shared" si="13"/>
        <v>0</v>
      </c>
      <c r="BH42" s="293">
        <f t="shared" si="14"/>
        <v>1</v>
      </c>
    </row>
    <row r="43" spans="1:60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93">
        <f t="shared" si="12"/>
        <v>0</v>
      </c>
      <c r="BG43" s="293">
        <f t="shared" si="13"/>
        <v>0</v>
      </c>
      <c r="BH43" s="293">
        <f t="shared" si="14"/>
        <v>0</v>
      </c>
    </row>
    <row r="44" spans="1:60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93">
        <f t="shared" si="12"/>
        <v>0</v>
      </c>
      <c r="BG44" s="293">
        <f t="shared" si="13"/>
        <v>0</v>
      </c>
      <c r="BH44" s="293">
        <f t="shared" si="14"/>
        <v>0</v>
      </c>
    </row>
    <row r="45" spans="1:60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93">
        <f t="shared" si="12"/>
        <v>0</v>
      </c>
      <c r="BG45" s="293">
        <f t="shared" si="13"/>
        <v>0</v>
      </c>
      <c r="BH45" s="293">
        <f t="shared" si="14"/>
        <v>0</v>
      </c>
    </row>
    <row r="46" spans="1:60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93">
        <f t="shared" si="12"/>
        <v>0</v>
      </c>
      <c r="BG46" s="293">
        <f t="shared" si="13"/>
        <v>0</v>
      </c>
      <c r="BH46" s="293">
        <f t="shared" si="14"/>
        <v>0</v>
      </c>
    </row>
    <row r="47" spans="1:60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93">
        <f t="shared" si="12"/>
        <v>0</v>
      </c>
      <c r="BG47" s="293">
        <f t="shared" si="13"/>
        <v>0</v>
      </c>
      <c r="BH47" s="293">
        <f t="shared" si="14"/>
        <v>0</v>
      </c>
    </row>
    <row r="48" spans="1:60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93">
        <f t="shared" si="12"/>
        <v>3</v>
      </c>
      <c r="BG48" s="293">
        <f t="shared" si="13"/>
        <v>0</v>
      </c>
      <c r="BH48" s="293">
        <f t="shared" si="14"/>
        <v>3</v>
      </c>
    </row>
    <row r="49" spans="1:60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93">
        <f t="shared" si="12"/>
        <v>0</v>
      </c>
      <c r="BG49" s="293">
        <f t="shared" si="13"/>
        <v>0</v>
      </c>
      <c r="BH49" s="293">
        <f t="shared" si="14"/>
        <v>0</v>
      </c>
    </row>
    <row r="50" spans="1:60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93">
        <f t="shared" si="12"/>
        <v>5</v>
      </c>
      <c r="BG50" s="293">
        <f t="shared" si="13"/>
        <v>0</v>
      </c>
      <c r="BH50" s="293">
        <f t="shared" si="14"/>
        <v>5</v>
      </c>
    </row>
    <row r="51" spans="1:60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93">
        <f t="shared" si="12"/>
        <v>0</v>
      </c>
      <c r="BG51" s="293">
        <f t="shared" si="13"/>
        <v>0</v>
      </c>
      <c r="BH51" s="293">
        <f t="shared" si="14"/>
        <v>0</v>
      </c>
    </row>
    <row r="52" spans="1:60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93">
        <f t="shared" si="12"/>
        <v>6</v>
      </c>
      <c r="BG52" s="293">
        <f t="shared" si="13"/>
        <v>0</v>
      </c>
      <c r="BH52" s="293">
        <f t="shared" si="14"/>
        <v>6</v>
      </c>
    </row>
    <row r="53" spans="1:60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93">
        <f t="shared" si="12"/>
        <v>0</v>
      </c>
      <c r="BG53" s="293">
        <f t="shared" si="13"/>
        <v>0</v>
      </c>
      <c r="BH53" s="293">
        <f t="shared" si="14"/>
        <v>0</v>
      </c>
    </row>
    <row r="54" spans="1:60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93">
        <f t="shared" si="12"/>
        <v>0</v>
      </c>
      <c r="BG54" s="293">
        <f t="shared" si="13"/>
        <v>0</v>
      </c>
      <c r="BH54" s="293">
        <f t="shared" si="14"/>
        <v>0</v>
      </c>
    </row>
    <row r="55" spans="1:60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93">
        <f t="shared" si="12"/>
        <v>0</v>
      </c>
      <c r="BG55" s="293">
        <f t="shared" si="13"/>
        <v>0</v>
      </c>
      <c r="BH55" s="293">
        <f t="shared" si="14"/>
        <v>0</v>
      </c>
    </row>
    <row r="56" spans="1:60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93">
        <f t="shared" si="12"/>
        <v>0</v>
      </c>
      <c r="BG56" s="293">
        <f t="shared" si="13"/>
        <v>0</v>
      </c>
      <c r="BH56" s="293">
        <f t="shared" si="14"/>
        <v>0</v>
      </c>
    </row>
    <row r="57" spans="1:60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93">
        <f t="shared" si="12"/>
        <v>0</v>
      </c>
      <c r="BG57" s="293">
        <f t="shared" si="13"/>
        <v>0</v>
      </c>
      <c r="BH57" s="293">
        <f t="shared" si="14"/>
        <v>0</v>
      </c>
    </row>
    <row r="58" spans="1:60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93">
        <f t="shared" si="12"/>
        <v>0</v>
      </c>
      <c r="BG58" s="293">
        <f t="shared" si="13"/>
        <v>0</v>
      </c>
      <c r="BH58" s="293">
        <f t="shared" si="14"/>
        <v>0</v>
      </c>
    </row>
    <row r="59" spans="1:60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93">
        <f t="shared" si="12"/>
        <v>0</v>
      </c>
      <c r="BG59" s="293">
        <f t="shared" si="13"/>
        <v>0</v>
      </c>
      <c r="BH59" s="293">
        <f t="shared" si="14"/>
        <v>0</v>
      </c>
    </row>
    <row r="60" spans="1:60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93">
        <f t="shared" si="12"/>
        <v>0</v>
      </c>
      <c r="BG60" s="293">
        <f t="shared" si="13"/>
        <v>0</v>
      </c>
      <c r="BH60" s="293">
        <f t="shared" si="14"/>
        <v>0</v>
      </c>
    </row>
    <row r="61" spans="1:60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93">
        <f t="shared" si="12"/>
        <v>0</v>
      </c>
      <c r="BG61" s="293">
        <f t="shared" si="13"/>
        <v>0</v>
      </c>
      <c r="BH61" s="293">
        <f t="shared" si="14"/>
        <v>0</v>
      </c>
    </row>
    <row r="62" spans="1:60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93">
        <f t="shared" si="12"/>
        <v>0</v>
      </c>
      <c r="BG62" s="293">
        <f t="shared" si="13"/>
        <v>0</v>
      </c>
      <c r="BH62" s="293">
        <f t="shared" si="14"/>
        <v>0</v>
      </c>
    </row>
    <row r="63" spans="1:60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93">
        <f t="shared" si="12"/>
        <v>0</v>
      </c>
      <c r="BG63" s="293">
        <f t="shared" si="13"/>
        <v>0</v>
      </c>
      <c r="BH63" s="293">
        <f t="shared" si="14"/>
        <v>0</v>
      </c>
    </row>
    <row r="64" spans="1:60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93">
        <f t="shared" si="12"/>
        <v>0</v>
      </c>
      <c r="BG64" s="293">
        <f t="shared" si="13"/>
        <v>0</v>
      </c>
      <c r="BH64" s="293">
        <f t="shared" si="14"/>
        <v>0</v>
      </c>
    </row>
    <row r="65" spans="1:60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93">
        <f t="shared" si="12"/>
        <v>0</v>
      </c>
      <c r="BG65" s="293">
        <f t="shared" si="13"/>
        <v>0</v>
      </c>
      <c r="BH65" s="293">
        <f t="shared" si="14"/>
        <v>0</v>
      </c>
    </row>
    <row r="66" spans="1:60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93">
        <f t="shared" si="12"/>
        <v>0</v>
      </c>
      <c r="BG66" s="293">
        <f t="shared" si="13"/>
        <v>0</v>
      </c>
      <c r="BH66" s="293">
        <f t="shared" si="14"/>
        <v>0</v>
      </c>
    </row>
    <row r="67" spans="1:60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93">
        <f t="shared" si="12"/>
        <v>0</v>
      </c>
      <c r="BG67" s="293">
        <f t="shared" si="13"/>
        <v>0</v>
      </c>
      <c r="BH67" s="293">
        <f t="shared" si="14"/>
        <v>0</v>
      </c>
    </row>
    <row r="68" spans="1:60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93">
        <f t="shared" si="12"/>
        <v>0</v>
      </c>
      <c r="BG68" s="293">
        <f t="shared" si="13"/>
        <v>0</v>
      </c>
      <c r="BH68" s="293">
        <f t="shared" si="14"/>
        <v>0</v>
      </c>
    </row>
    <row r="69" spans="1:60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93">
        <f t="shared" si="12"/>
        <v>1</v>
      </c>
      <c r="BG69" s="293">
        <f t="shared" si="13"/>
        <v>0</v>
      </c>
      <c r="BH69" s="293">
        <f t="shared" si="14"/>
        <v>1</v>
      </c>
    </row>
    <row r="70" spans="1:60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15">D70+F70+H70+J70</f>
        <v>0</v>
      </c>
      <c r="M70" s="83">
        <f t="shared" ref="M70:M133" si="16">E70+G70+I70+K70</f>
        <v>0</v>
      </c>
      <c r="N70" s="83">
        <f t="shared" ref="N70:N133" si="17">L70+M70</f>
        <v>0</v>
      </c>
      <c r="O70" s="168">
        <v>2</v>
      </c>
      <c r="Q70" s="171">
        <v>2</v>
      </c>
      <c r="S70" s="174"/>
      <c r="U70" s="177"/>
      <c r="W70" s="161">
        <f t="shared" ref="W70:W133" si="18">O70+Q70+S70+U70</f>
        <v>4</v>
      </c>
      <c r="X70" s="161">
        <f t="shared" ref="X70:X133" si="19">P70+R70+T70+V70</f>
        <v>0</v>
      </c>
      <c r="Y70" s="161">
        <f t="shared" ref="Y70:Y133" si="20">W70+X70</f>
        <v>4</v>
      </c>
      <c r="Z70" s="177"/>
      <c r="AB70" s="177"/>
      <c r="AD70" s="177"/>
      <c r="AF70" s="177"/>
      <c r="AH70" s="83">
        <f t="shared" ref="AH70:AH133" si="21">Z70+AB70+AD70+AF70</f>
        <v>0</v>
      </c>
      <c r="AI70" s="83">
        <f t="shared" ref="AI70:AI133" si="22">AA70+AC70+AE70+AG70</f>
        <v>0</v>
      </c>
      <c r="AJ70" s="83">
        <f t="shared" ref="AJ70:AJ133" si="23">AH70+AI70</f>
        <v>0</v>
      </c>
      <c r="AL70" s="258"/>
      <c r="AN70" s="258"/>
      <c r="AP70" s="258"/>
      <c r="AQ70" s="117"/>
      <c r="AR70" s="117"/>
      <c r="AU70" s="161">
        <f t="shared" ref="AU70:AU133" si="24">AK70+AM70+AO70+AQ70+AS70</f>
        <v>0</v>
      </c>
      <c r="AV70" s="161">
        <f t="shared" ref="AV70:AV133" si="25">AL70+AN70+AP70+AR70+AT70</f>
        <v>0</v>
      </c>
      <c r="AW70" s="161">
        <f t="shared" ref="AW70:AW133" si="26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93">
        <f t="shared" ref="BF70:BF133" si="27">AX70+AZ70+BB70+BD70</f>
        <v>0</v>
      </c>
      <c r="BG70" s="293">
        <f t="shared" ref="BG70:BG133" si="28">AY70+BA70+BC70+BE70</f>
        <v>0</v>
      </c>
      <c r="BH70" s="293">
        <f t="shared" ref="BH70:BH133" si="29">BF70+BG70</f>
        <v>0</v>
      </c>
    </row>
    <row r="71" spans="1:60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15"/>
        <v>0</v>
      </c>
      <c r="M71" s="83">
        <f t="shared" si="16"/>
        <v>0</v>
      </c>
      <c r="N71" s="83">
        <f t="shared" si="17"/>
        <v>0</v>
      </c>
      <c r="O71" s="168"/>
      <c r="Q71" s="171"/>
      <c r="S71" s="174"/>
      <c r="U71" s="177"/>
      <c r="W71" s="161">
        <f t="shared" si="18"/>
        <v>0</v>
      </c>
      <c r="X71" s="161">
        <f t="shared" si="19"/>
        <v>0</v>
      </c>
      <c r="Y71" s="161">
        <f t="shared" si="20"/>
        <v>0</v>
      </c>
      <c r="Z71" s="177"/>
      <c r="AB71" s="177"/>
      <c r="AD71" s="177"/>
      <c r="AF71" s="177"/>
      <c r="AH71" s="83">
        <f t="shared" si="21"/>
        <v>0</v>
      </c>
      <c r="AI71" s="83">
        <f t="shared" si="22"/>
        <v>0</v>
      </c>
      <c r="AJ71" s="83">
        <f t="shared" si="23"/>
        <v>0</v>
      </c>
      <c r="AL71" s="258"/>
      <c r="AN71" s="258"/>
      <c r="AP71" s="258"/>
      <c r="AQ71" s="117"/>
      <c r="AR71" s="117"/>
      <c r="AU71" s="161">
        <f t="shared" si="24"/>
        <v>0</v>
      </c>
      <c r="AV71" s="161">
        <f t="shared" si="25"/>
        <v>0</v>
      </c>
      <c r="AW71" s="161">
        <f t="shared" si="26"/>
        <v>0</v>
      </c>
      <c r="AX71" s="60"/>
      <c r="AY71" s="41"/>
      <c r="AZ71" s="60"/>
      <c r="BA71" s="41"/>
      <c r="BB71" s="60"/>
      <c r="BC71" s="41"/>
      <c r="BD71" s="60"/>
      <c r="BE71" s="41"/>
      <c r="BF71" s="293">
        <f t="shared" si="27"/>
        <v>0</v>
      </c>
      <c r="BG71" s="293">
        <f t="shared" si="28"/>
        <v>0</v>
      </c>
      <c r="BH71" s="293">
        <f t="shared" si="29"/>
        <v>0</v>
      </c>
    </row>
    <row r="72" spans="1:60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15"/>
        <v>0</v>
      </c>
      <c r="M72" s="83">
        <f t="shared" si="16"/>
        <v>0</v>
      </c>
      <c r="N72" s="83">
        <f t="shared" si="17"/>
        <v>0</v>
      </c>
      <c r="O72" s="168"/>
      <c r="Q72" s="171"/>
      <c r="S72" s="174"/>
      <c r="U72" s="177">
        <v>1</v>
      </c>
      <c r="W72" s="161">
        <f t="shared" si="18"/>
        <v>1</v>
      </c>
      <c r="X72" s="161">
        <f t="shared" si="19"/>
        <v>0</v>
      </c>
      <c r="Y72" s="161">
        <f t="shared" si="20"/>
        <v>1</v>
      </c>
      <c r="Z72" s="177"/>
      <c r="AB72" s="177"/>
      <c r="AD72" s="177"/>
      <c r="AF72" s="177">
        <v>1</v>
      </c>
      <c r="AH72" s="83">
        <f t="shared" si="21"/>
        <v>1</v>
      </c>
      <c r="AI72" s="83">
        <f t="shared" si="22"/>
        <v>0</v>
      </c>
      <c r="AJ72" s="83">
        <f t="shared" si="23"/>
        <v>1</v>
      </c>
      <c r="AL72" s="258"/>
      <c r="AN72" s="258"/>
      <c r="AP72" s="258"/>
      <c r="AQ72" s="117"/>
      <c r="AR72" s="117"/>
      <c r="AU72" s="161">
        <f t="shared" si="24"/>
        <v>0</v>
      </c>
      <c r="AV72" s="161">
        <f t="shared" si="25"/>
        <v>0</v>
      </c>
      <c r="AW72" s="161">
        <f t="shared" si="26"/>
        <v>0</v>
      </c>
      <c r="AX72" s="60"/>
      <c r="AY72" s="41"/>
      <c r="AZ72" s="60"/>
      <c r="BA72" s="41"/>
      <c r="BB72" s="60"/>
      <c r="BC72" s="41"/>
      <c r="BD72" s="60"/>
      <c r="BE72" s="41"/>
      <c r="BF72" s="293">
        <f t="shared" si="27"/>
        <v>0</v>
      </c>
      <c r="BG72" s="293">
        <f t="shared" si="28"/>
        <v>0</v>
      </c>
      <c r="BH72" s="293">
        <f t="shared" si="29"/>
        <v>0</v>
      </c>
    </row>
    <row r="73" spans="1:60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15"/>
        <v>2</v>
      </c>
      <c r="M73" s="83">
        <f t="shared" si="16"/>
        <v>0</v>
      </c>
      <c r="N73" s="83">
        <f t="shared" si="17"/>
        <v>2</v>
      </c>
      <c r="O73" s="168">
        <v>2</v>
      </c>
      <c r="Q73" s="171">
        <v>3</v>
      </c>
      <c r="S73" s="174"/>
      <c r="U73" s="177"/>
      <c r="W73" s="161">
        <f t="shared" si="18"/>
        <v>5</v>
      </c>
      <c r="X73" s="161">
        <f t="shared" si="19"/>
        <v>0</v>
      </c>
      <c r="Y73" s="161">
        <f t="shared" si="20"/>
        <v>5</v>
      </c>
      <c r="Z73" s="177"/>
      <c r="AB73" s="177"/>
      <c r="AD73" s="177"/>
      <c r="AF73" s="177">
        <v>1</v>
      </c>
      <c r="AH73" s="83">
        <f t="shared" si="21"/>
        <v>1</v>
      </c>
      <c r="AI73" s="83">
        <f t="shared" si="22"/>
        <v>0</v>
      </c>
      <c r="AJ73" s="83">
        <f t="shared" si="23"/>
        <v>1</v>
      </c>
      <c r="AL73" s="258"/>
      <c r="AN73" s="258"/>
      <c r="AP73" s="258"/>
      <c r="AQ73" s="117"/>
      <c r="AR73" s="117"/>
      <c r="AU73" s="161">
        <f t="shared" si="24"/>
        <v>0</v>
      </c>
      <c r="AV73" s="161">
        <f t="shared" si="25"/>
        <v>0</v>
      </c>
      <c r="AW73" s="161">
        <f t="shared" si="26"/>
        <v>0</v>
      </c>
      <c r="AX73" s="60"/>
      <c r="AY73" s="41"/>
      <c r="AZ73" s="60"/>
      <c r="BA73" s="41"/>
      <c r="BB73" s="60"/>
      <c r="BC73" s="41"/>
      <c r="BD73" s="60"/>
      <c r="BE73" s="41"/>
      <c r="BF73" s="293">
        <f t="shared" si="27"/>
        <v>0</v>
      </c>
      <c r="BG73" s="293">
        <f t="shared" si="28"/>
        <v>0</v>
      </c>
      <c r="BH73" s="293">
        <f t="shared" si="29"/>
        <v>0</v>
      </c>
    </row>
    <row r="74" spans="1:60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15"/>
        <v>4</v>
      </c>
      <c r="M74" s="83">
        <f t="shared" si="16"/>
        <v>0</v>
      </c>
      <c r="N74" s="83">
        <f t="shared" si="17"/>
        <v>4</v>
      </c>
      <c r="O74" s="168"/>
      <c r="Q74" s="171"/>
      <c r="S74" s="174"/>
      <c r="U74" s="177"/>
      <c r="W74" s="161">
        <f t="shared" si="18"/>
        <v>0</v>
      </c>
      <c r="X74" s="161">
        <f t="shared" si="19"/>
        <v>0</v>
      </c>
      <c r="Y74" s="161">
        <f t="shared" si="20"/>
        <v>0</v>
      </c>
      <c r="Z74" s="177"/>
      <c r="AB74" s="177"/>
      <c r="AD74" s="177"/>
      <c r="AF74" s="177"/>
      <c r="AH74" s="83">
        <f t="shared" si="21"/>
        <v>0</v>
      </c>
      <c r="AI74" s="83">
        <f t="shared" si="22"/>
        <v>0</v>
      </c>
      <c r="AJ74" s="83">
        <f t="shared" si="23"/>
        <v>0</v>
      </c>
      <c r="AL74" s="258"/>
      <c r="AN74" s="258"/>
      <c r="AP74" s="258"/>
      <c r="AQ74" s="117"/>
      <c r="AR74" s="117"/>
      <c r="AU74" s="161">
        <f t="shared" si="24"/>
        <v>0</v>
      </c>
      <c r="AV74" s="161">
        <f t="shared" si="25"/>
        <v>0</v>
      </c>
      <c r="AW74" s="161">
        <f t="shared" si="26"/>
        <v>0</v>
      </c>
      <c r="AX74" s="60"/>
      <c r="AY74" s="41"/>
      <c r="AZ74" s="60"/>
      <c r="BA74" s="41"/>
      <c r="BB74" s="60"/>
      <c r="BC74" s="41"/>
      <c r="BD74" s="60"/>
      <c r="BE74" s="41"/>
      <c r="BF74" s="293">
        <f t="shared" si="27"/>
        <v>0</v>
      </c>
      <c r="BG74" s="293">
        <f t="shared" si="28"/>
        <v>0</v>
      </c>
      <c r="BH74" s="293">
        <f t="shared" si="29"/>
        <v>0</v>
      </c>
    </row>
    <row r="75" spans="1:60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15"/>
        <v>0</v>
      </c>
      <c r="M75" s="83">
        <f t="shared" si="16"/>
        <v>0</v>
      </c>
      <c r="N75" s="83">
        <f t="shared" si="17"/>
        <v>0</v>
      </c>
      <c r="O75" s="168"/>
      <c r="Q75" s="171"/>
      <c r="S75" s="174"/>
      <c r="U75" s="177"/>
      <c r="W75" s="161">
        <f t="shared" si="18"/>
        <v>0</v>
      </c>
      <c r="X75" s="161">
        <f t="shared" si="19"/>
        <v>0</v>
      </c>
      <c r="Y75" s="161">
        <f t="shared" si="20"/>
        <v>0</v>
      </c>
      <c r="Z75" s="177"/>
      <c r="AB75" s="177"/>
      <c r="AD75" s="177"/>
      <c r="AF75" s="177"/>
      <c r="AH75" s="83">
        <f t="shared" si="21"/>
        <v>0</v>
      </c>
      <c r="AI75" s="83">
        <f t="shared" si="22"/>
        <v>0</v>
      </c>
      <c r="AJ75" s="83">
        <f t="shared" si="23"/>
        <v>0</v>
      </c>
      <c r="AL75" s="258"/>
      <c r="AN75" s="258"/>
      <c r="AP75" s="258"/>
      <c r="AQ75" s="117"/>
      <c r="AR75" s="117"/>
      <c r="AU75" s="161">
        <f t="shared" si="24"/>
        <v>0</v>
      </c>
      <c r="AV75" s="161">
        <f t="shared" si="25"/>
        <v>0</v>
      </c>
      <c r="AW75" s="161">
        <f t="shared" si="26"/>
        <v>0</v>
      </c>
      <c r="AX75" s="60"/>
      <c r="AY75" s="41"/>
      <c r="AZ75" s="60"/>
      <c r="BA75" s="41"/>
      <c r="BB75" s="60"/>
      <c r="BC75" s="41"/>
      <c r="BD75" s="60"/>
      <c r="BE75" s="41"/>
      <c r="BF75" s="293">
        <f t="shared" si="27"/>
        <v>0</v>
      </c>
      <c r="BG75" s="293">
        <f t="shared" si="28"/>
        <v>0</v>
      </c>
      <c r="BH75" s="293">
        <f t="shared" si="29"/>
        <v>0</v>
      </c>
    </row>
    <row r="76" spans="1:60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15"/>
        <v>0</v>
      </c>
      <c r="M76" s="83">
        <f t="shared" si="16"/>
        <v>0</v>
      </c>
      <c r="N76" s="83">
        <f t="shared" si="17"/>
        <v>0</v>
      </c>
      <c r="O76" s="168"/>
      <c r="Q76" s="171"/>
      <c r="S76" s="174"/>
      <c r="U76" s="177"/>
      <c r="W76" s="161">
        <f t="shared" si="18"/>
        <v>0</v>
      </c>
      <c r="X76" s="161">
        <f t="shared" si="19"/>
        <v>0</v>
      </c>
      <c r="Y76" s="161">
        <f t="shared" si="20"/>
        <v>0</v>
      </c>
      <c r="Z76" s="177"/>
      <c r="AB76" s="177"/>
      <c r="AD76" s="177"/>
      <c r="AF76" s="177"/>
      <c r="AH76" s="83">
        <f t="shared" si="21"/>
        <v>0</v>
      </c>
      <c r="AI76" s="83">
        <f t="shared" si="22"/>
        <v>0</v>
      </c>
      <c r="AJ76" s="83">
        <f t="shared" si="23"/>
        <v>0</v>
      </c>
      <c r="AL76" s="258"/>
      <c r="AN76" s="258"/>
      <c r="AP76" s="258"/>
      <c r="AQ76" s="117"/>
      <c r="AR76" s="117"/>
      <c r="AU76" s="161">
        <f t="shared" si="24"/>
        <v>0</v>
      </c>
      <c r="AV76" s="161">
        <f t="shared" si="25"/>
        <v>0</v>
      </c>
      <c r="AW76" s="161">
        <f t="shared" si="26"/>
        <v>0</v>
      </c>
      <c r="AX76" s="60"/>
      <c r="AY76" s="41"/>
      <c r="AZ76" s="60"/>
      <c r="BA76" s="41"/>
      <c r="BB76" s="60"/>
      <c r="BC76" s="41"/>
      <c r="BD76" s="60"/>
      <c r="BE76" s="41"/>
      <c r="BF76" s="293">
        <f t="shared" si="27"/>
        <v>0</v>
      </c>
      <c r="BG76" s="293">
        <f t="shared" si="28"/>
        <v>0</v>
      </c>
      <c r="BH76" s="293">
        <f t="shared" si="29"/>
        <v>0</v>
      </c>
    </row>
    <row r="77" spans="1:60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15"/>
        <v>2</v>
      </c>
      <c r="M77" s="83">
        <f t="shared" si="16"/>
        <v>0</v>
      </c>
      <c r="N77" s="83">
        <f t="shared" si="17"/>
        <v>2</v>
      </c>
      <c r="O77" s="168">
        <v>1</v>
      </c>
      <c r="Q77" s="171">
        <v>1</v>
      </c>
      <c r="S77" s="174"/>
      <c r="U77" s="177"/>
      <c r="W77" s="161">
        <f t="shared" si="18"/>
        <v>2</v>
      </c>
      <c r="X77" s="161">
        <f t="shared" si="19"/>
        <v>0</v>
      </c>
      <c r="Y77" s="161">
        <f t="shared" si="20"/>
        <v>2</v>
      </c>
      <c r="Z77" s="177"/>
      <c r="AB77" s="177"/>
      <c r="AD77" s="177"/>
      <c r="AF77" s="177">
        <v>1</v>
      </c>
      <c r="AH77" s="83">
        <f t="shared" si="21"/>
        <v>1</v>
      </c>
      <c r="AI77" s="83">
        <f t="shared" si="22"/>
        <v>0</v>
      </c>
      <c r="AJ77" s="83">
        <f t="shared" si="23"/>
        <v>1</v>
      </c>
      <c r="AL77" s="258"/>
      <c r="AN77" s="258"/>
      <c r="AP77" s="258"/>
      <c r="AQ77" s="117"/>
      <c r="AR77" s="117"/>
      <c r="AU77" s="161">
        <f t="shared" si="24"/>
        <v>0</v>
      </c>
      <c r="AV77" s="161">
        <f t="shared" si="25"/>
        <v>0</v>
      </c>
      <c r="AW77" s="161">
        <f t="shared" si="26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93">
        <f t="shared" si="27"/>
        <v>1</v>
      </c>
      <c r="BG77" s="293">
        <f t="shared" si="28"/>
        <v>0</v>
      </c>
      <c r="BH77" s="293">
        <f t="shared" si="29"/>
        <v>1</v>
      </c>
    </row>
    <row r="78" spans="1:60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15"/>
        <v>3</v>
      </c>
      <c r="M78" s="83">
        <f t="shared" si="16"/>
        <v>0</v>
      </c>
      <c r="N78" s="83">
        <f t="shared" si="17"/>
        <v>3</v>
      </c>
      <c r="O78" s="168"/>
      <c r="Q78" s="171"/>
      <c r="S78" s="174"/>
      <c r="U78" s="177"/>
      <c r="W78" s="161">
        <f t="shared" si="18"/>
        <v>0</v>
      </c>
      <c r="X78" s="161">
        <f t="shared" si="19"/>
        <v>0</v>
      </c>
      <c r="Y78" s="161">
        <f t="shared" si="20"/>
        <v>0</v>
      </c>
      <c r="Z78" s="177"/>
      <c r="AB78" s="177"/>
      <c r="AD78" s="177"/>
      <c r="AF78" s="177">
        <v>1</v>
      </c>
      <c r="AH78" s="83">
        <f t="shared" si="21"/>
        <v>1</v>
      </c>
      <c r="AI78" s="83">
        <f t="shared" si="22"/>
        <v>0</v>
      </c>
      <c r="AJ78" s="83">
        <f t="shared" si="23"/>
        <v>1</v>
      </c>
      <c r="AL78" s="258"/>
      <c r="AN78" s="258"/>
      <c r="AP78" s="258"/>
      <c r="AQ78" s="117"/>
      <c r="AR78" s="117"/>
      <c r="AU78" s="161">
        <f t="shared" si="24"/>
        <v>0</v>
      </c>
      <c r="AV78" s="161">
        <f t="shared" si="25"/>
        <v>0</v>
      </c>
      <c r="AW78" s="161">
        <f t="shared" si="26"/>
        <v>0</v>
      </c>
      <c r="AX78" s="60"/>
      <c r="AY78" s="41"/>
      <c r="AZ78" s="60"/>
      <c r="BA78" s="41"/>
      <c r="BB78" s="60"/>
      <c r="BC78" s="41"/>
      <c r="BD78" s="60"/>
      <c r="BE78" s="41"/>
      <c r="BF78" s="293">
        <f t="shared" si="27"/>
        <v>0</v>
      </c>
      <c r="BG78" s="293">
        <f t="shared" si="28"/>
        <v>0</v>
      </c>
      <c r="BH78" s="293">
        <f t="shared" si="29"/>
        <v>0</v>
      </c>
    </row>
    <row r="79" spans="1:60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15"/>
        <v>0</v>
      </c>
      <c r="M79" s="83">
        <f t="shared" si="16"/>
        <v>0</v>
      </c>
      <c r="N79" s="83">
        <f t="shared" si="17"/>
        <v>0</v>
      </c>
      <c r="O79" s="168"/>
      <c r="Q79" s="171"/>
      <c r="S79" s="174"/>
      <c r="U79" s="177"/>
      <c r="W79" s="161">
        <f t="shared" si="18"/>
        <v>0</v>
      </c>
      <c r="X79" s="161">
        <f t="shared" si="19"/>
        <v>0</v>
      </c>
      <c r="Y79" s="161">
        <f t="shared" si="20"/>
        <v>0</v>
      </c>
      <c r="Z79" s="177"/>
      <c r="AB79" s="177"/>
      <c r="AD79" s="177"/>
      <c r="AF79" s="177"/>
      <c r="AH79" s="83">
        <f t="shared" si="21"/>
        <v>0</v>
      </c>
      <c r="AI79" s="83">
        <f t="shared" si="22"/>
        <v>0</v>
      </c>
      <c r="AJ79" s="83">
        <f t="shared" si="23"/>
        <v>0</v>
      </c>
      <c r="AL79" s="258"/>
      <c r="AN79" s="258"/>
      <c r="AP79" s="258"/>
      <c r="AQ79" s="117"/>
      <c r="AR79" s="117"/>
      <c r="AU79" s="161">
        <f t="shared" si="24"/>
        <v>0</v>
      </c>
      <c r="AV79" s="161">
        <f t="shared" si="25"/>
        <v>0</v>
      </c>
      <c r="AW79" s="161">
        <f t="shared" si="26"/>
        <v>0</v>
      </c>
      <c r="AX79" s="60"/>
      <c r="AY79" s="41"/>
      <c r="AZ79" s="60"/>
      <c r="BA79" s="41"/>
      <c r="BB79" s="60"/>
      <c r="BC79" s="41"/>
      <c r="BD79" s="60"/>
      <c r="BE79" s="41"/>
      <c r="BF79" s="293">
        <f t="shared" si="27"/>
        <v>0</v>
      </c>
      <c r="BG79" s="293">
        <f t="shared" si="28"/>
        <v>0</v>
      </c>
      <c r="BH79" s="293">
        <f t="shared" si="29"/>
        <v>0</v>
      </c>
    </row>
    <row r="80" spans="1:60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15"/>
        <v>0</v>
      </c>
      <c r="M80" s="83">
        <f t="shared" si="16"/>
        <v>0</v>
      </c>
      <c r="N80" s="83">
        <f t="shared" si="17"/>
        <v>0</v>
      </c>
      <c r="O80" s="168"/>
      <c r="Q80" s="171"/>
      <c r="S80" s="174"/>
      <c r="U80" s="177"/>
      <c r="W80" s="161">
        <f t="shared" si="18"/>
        <v>0</v>
      </c>
      <c r="X80" s="161">
        <f t="shared" si="19"/>
        <v>0</v>
      </c>
      <c r="Y80" s="161">
        <f t="shared" si="20"/>
        <v>0</v>
      </c>
      <c r="Z80" s="177"/>
      <c r="AB80" s="177"/>
      <c r="AD80" s="177"/>
      <c r="AF80" s="177"/>
      <c r="AH80" s="83">
        <f t="shared" si="21"/>
        <v>0</v>
      </c>
      <c r="AI80" s="83">
        <f t="shared" si="22"/>
        <v>0</v>
      </c>
      <c r="AJ80" s="83">
        <f t="shared" si="23"/>
        <v>0</v>
      </c>
      <c r="AL80" s="258"/>
      <c r="AN80" s="258"/>
      <c r="AP80" s="258"/>
      <c r="AQ80" s="117"/>
      <c r="AR80" s="117"/>
      <c r="AU80" s="161">
        <f t="shared" si="24"/>
        <v>0</v>
      </c>
      <c r="AV80" s="161">
        <f t="shared" si="25"/>
        <v>0</v>
      </c>
      <c r="AW80" s="161">
        <f t="shared" si="26"/>
        <v>0</v>
      </c>
      <c r="AX80" s="60"/>
      <c r="AY80" s="41"/>
      <c r="AZ80" s="60"/>
      <c r="BA80" s="41"/>
      <c r="BB80" s="60"/>
      <c r="BC80" s="41"/>
      <c r="BD80" s="60"/>
      <c r="BE80" s="41"/>
      <c r="BF80" s="293">
        <f t="shared" si="27"/>
        <v>0</v>
      </c>
      <c r="BG80" s="293">
        <f t="shared" si="28"/>
        <v>0</v>
      </c>
      <c r="BH80" s="293">
        <f t="shared" si="29"/>
        <v>0</v>
      </c>
    </row>
    <row r="81" spans="1:60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15"/>
        <v>0</v>
      </c>
      <c r="M81" s="83">
        <f t="shared" si="16"/>
        <v>0</v>
      </c>
      <c r="N81" s="83">
        <f t="shared" si="17"/>
        <v>0</v>
      </c>
      <c r="O81" s="168"/>
      <c r="Q81" s="171"/>
      <c r="S81" s="174"/>
      <c r="U81" s="177"/>
      <c r="W81" s="161">
        <f t="shared" si="18"/>
        <v>0</v>
      </c>
      <c r="X81" s="161">
        <f t="shared" si="19"/>
        <v>0</v>
      </c>
      <c r="Y81" s="161">
        <f t="shared" si="20"/>
        <v>0</v>
      </c>
      <c r="Z81" s="177"/>
      <c r="AB81" s="177"/>
      <c r="AD81" s="177"/>
      <c r="AF81" s="177"/>
      <c r="AH81" s="83">
        <f t="shared" si="21"/>
        <v>0</v>
      </c>
      <c r="AI81" s="83">
        <f t="shared" si="22"/>
        <v>0</v>
      </c>
      <c r="AJ81" s="83">
        <f t="shared" si="23"/>
        <v>0</v>
      </c>
      <c r="AL81" s="258"/>
      <c r="AN81" s="258"/>
      <c r="AP81" s="258"/>
      <c r="AQ81" s="117"/>
      <c r="AR81" s="117"/>
      <c r="AU81" s="161">
        <f t="shared" si="24"/>
        <v>0</v>
      </c>
      <c r="AV81" s="161">
        <f t="shared" si="25"/>
        <v>0</v>
      </c>
      <c r="AW81" s="161">
        <f t="shared" si="26"/>
        <v>0</v>
      </c>
      <c r="AX81" s="60"/>
      <c r="AY81" s="41"/>
      <c r="AZ81" s="60"/>
      <c r="BA81" s="41"/>
      <c r="BB81" s="60"/>
      <c r="BC81" s="41"/>
      <c r="BD81" s="60"/>
      <c r="BE81" s="41"/>
      <c r="BF81" s="293">
        <f t="shared" si="27"/>
        <v>0</v>
      </c>
      <c r="BG81" s="293">
        <f t="shared" si="28"/>
        <v>0</v>
      </c>
      <c r="BH81" s="293">
        <f t="shared" si="29"/>
        <v>0</v>
      </c>
    </row>
    <row r="82" spans="1:60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15"/>
        <v>0</v>
      </c>
      <c r="M82" s="83">
        <f t="shared" si="16"/>
        <v>0</v>
      </c>
      <c r="N82" s="83">
        <f t="shared" si="17"/>
        <v>0</v>
      </c>
      <c r="O82" s="168"/>
      <c r="Q82" s="171"/>
      <c r="S82" s="174"/>
      <c r="U82" s="177"/>
      <c r="W82" s="161">
        <f t="shared" si="18"/>
        <v>0</v>
      </c>
      <c r="X82" s="161">
        <f t="shared" si="19"/>
        <v>0</v>
      </c>
      <c r="Y82" s="161">
        <f t="shared" si="20"/>
        <v>0</v>
      </c>
      <c r="Z82" s="177"/>
      <c r="AB82" s="177"/>
      <c r="AD82" s="177"/>
      <c r="AF82" s="177"/>
      <c r="AH82" s="83">
        <f t="shared" si="21"/>
        <v>0</v>
      </c>
      <c r="AI82" s="83">
        <f t="shared" si="22"/>
        <v>0</v>
      </c>
      <c r="AJ82" s="83">
        <f t="shared" si="23"/>
        <v>0</v>
      </c>
      <c r="AL82" s="258"/>
      <c r="AN82" s="258"/>
      <c r="AP82" s="258"/>
      <c r="AQ82" s="117"/>
      <c r="AR82" s="117"/>
      <c r="AU82" s="161">
        <f t="shared" si="24"/>
        <v>0</v>
      </c>
      <c r="AV82" s="161">
        <f t="shared" si="25"/>
        <v>0</v>
      </c>
      <c r="AW82" s="161">
        <f t="shared" si="26"/>
        <v>0</v>
      </c>
      <c r="AX82" s="60"/>
      <c r="AY82" s="41"/>
      <c r="AZ82" s="60"/>
      <c r="BA82" s="41"/>
      <c r="BB82" s="60"/>
      <c r="BC82" s="41"/>
      <c r="BD82" s="60"/>
      <c r="BE82" s="41"/>
      <c r="BF82" s="293">
        <f t="shared" si="27"/>
        <v>0</v>
      </c>
      <c r="BG82" s="293">
        <f t="shared" si="28"/>
        <v>0</v>
      </c>
      <c r="BH82" s="293">
        <f t="shared" si="29"/>
        <v>0</v>
      </c>
    </row>
    <row r="83" spans="1:60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15"/>
        <v>0</v>
      </c>
      <c r="M83" s="83">
        <f t="shared" si="16"/>
        <v>0</v>
      </c>
      <c r="N83" s="83">
        <f t="shared" si="17"/>
        <v>0</v>
      </c>
      <c r="O83" s="168"/>
      <c r="Q83" s="171"/>
      <c r="S83" s="174"/>
      <c r="U83" s="177"/>
      <c r="W83" s="161">
        <f t="shared" si="18"/>
        <v>0</v>
      </c>
      <c r="X83" s="161">
        <f t="shared" si="19"/>
        <v>0</v>
      </c>
      <c r="Y83" s="161">
        <f t="shared" si="20"/>
        <v>0</v>
      </c>
      <c r="Z83" s="177"/>
      <c r="AB83" s="177"/>
      <c r="AD83" s="177"/>
      <c r="AF83" s="177"/>
      <c r="AH83" s="83">
        <f t="shared" si="21"/>
        <v>0</v>
      </c>
      <c r="AI83" s="83">
        <f t="shared" si="22"/>
        <v>0</v>
      </c>
      <c r="AJ83" s="83">
        <f t="shared" si="23"/>
        <v>0</v>
      </c>
      <c r="AL83" s="258"/>
      <c r="AN83" s="258"/>
      <c r="AP83" s="258"/>
      <c r="AQ83" s="117"/>
      <c r="AR83" s="117"/>
      <c r="AU83" s="161">
        <f t="shared" si="24"/>
        <v>0</v>
      </c>
      <c r="AV83" s="161">
        <f t="shared" si="25"/>
        <v>0</v>
      </c>
      <c r="AW83" s="161">
        <f t="shared" si="26"/>
        <v>0</v>
      </c>
      <c r="AX83" s="60"/>
      <c r="AY83" s="41"/>
      <c r="AZ83" s="60"/>
      <c r="BA83" s="41"/>
      <c r="BB83" s="60"/>
      <c r="BC83" s="41"/>
      <c r="BD83" s="60"/>
      <c r="BE83" s="41"/>
      <c r="BF83" s="293">
        <f t="shared" si="27"/>
        <v>0</v>
      </c>
      <c r="BG83" s="293">
        <f t="shared" si="28"/>
        <v>0</v>
      </c>
      <c r="BH83" s="293">
        <f t="shared" si="29"/>
        <v>0</v>
      </c>
    </row>
    <row r="84" spans="1:60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15"/>
        <v>0</v>
      </c>
      <c r="M84" s="83">
        <f t="shared" si="16"/>
        <v>0</v>
      </c>
      <c r="N84" s="83">
        <f t="shared" si="17"/>
        <v>0</v>
      </c>
      <c r="O84" s="168"/>
      <c r="Q84" s="171"/>
      <c r="S84" s="174"/>
      <c r="U84" s="177"/>
      <c r="W84" s="161">
        <f t="shared" si="18"/>
        <v>0</v>
      </c>
      <c r="X84" s="161">
        <f t="shared" si="19"/>
        <v>0</v>
      </c>
      <c r="Y84" s="161">
        <f t="shared" si="20"/>
        <v>0</v>
      </c>
      <c r="Z84" s="177"/>
      <c r="AB84" s="177"/>
      <c r="AD84" s="177"/>
      <c r="AF84" s="177"/>
      <c r="AH84" s="83">
        <f t="shared" si="21"/>
        <v>0</v>
      </c>
      <c r="AI84" s="83">
        <f t="shared" si="22"/>
        <v>0</v>
      </c>
      <c r="AJ84" s="83">
        <f t="shared" si="23"/>
        <v>0</v>
      </c>
      <c r="AL84" s="258"/>
      <c r="AN84" s="258"/>
      <c r="AP84" s="258"/>
      <c r="AQ84" s="117"/>
      <c r="AR84" s="117"/>
      <c r="AU84" s="161">
        <f t="shared" si="24"/>
        <v>0</v>
      </c>
      <c r="AV84" s="161">
        <f t="shared" si="25"/>
        <v>0</v>
      </c>
      <c r="AW84" s="161">
        <f t="shared" si="26"/>
        <v>0</v>
      </c>
      <c r="AX84" s="60"/>
      <c r="AY84" s="41"/>
      <c r="AZ84" s="60"/>
      <c r="BA84" s="41"/>
      <c r="BB84" s="60"/>
      <c r="BC84" s="41"/>
      <c r="BD84" s="60"/>
      <c r="BE84" s="41"/>
      <c r="BF84" s="293">
        <f t="shared" si="27"/>
        <v>0</v>
      </c>
      <c r="BG84" s="293">
        <f t="shared" si="28"/>
        <v>0</v>
      </c>
      <c r="BH84" s="293">
        <f t="shared" si="29"/>
        <v>0</v>
      </c>
    </row>
    <row r="85" spans="1:60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15"/>
        <v>0</v>
      </c>
      <c r="M85" s="83">
        <f t="shared" si="16"/>
        <v>0</v>
      </c>
      <c r="N85" s="83">
        <f t="shared" si="17"/>
        <v>0</v>
      </c>
      <c r="O85" s="168"/>
      <c r="Q85" s="171"/>
      <c r="S85" s="174"/>
      <c r="U85" s="177"/>
      <c r="W85" s="161">
        <f t="shared" si="18"/>
        <v>0</v>
      </c>
      <c r="X85" s="161">
        <f t="shared" si="19"/>
        <v>0</v>
      </c>
      <c r="Y85" s="161">
        <f t="shared" si="20"/>
        <v>0</v>
      </c>
      <c r="Z85" s="177"/>
      <c r="AB85" s="177"/>
      <c r="AD85" s="177"/>
      <c r="AF85" s="177"/>
      <c r="AH85" s="83">
        <f t="shared" si="21"/>
        <v>0</v>
      </c>
      <c r="AI85" s="83">
        <f t="shared" si="22"/>
        <v>0</v>
      </c>
      <c r="AJ85" s="83">
        <f t="shared" si="23"/>
        <v>0</v>
      </c>
      <c r="AL85" s="258"/>
      <c r="AN85" s="258"/>
      <c r="AP85" s="258"/>
      <c r="AQ85" s="117"/>
      <c r="AR85" s="117"/>
      <c r="AU85" s="161">
        <f t="shared" si="24"/>
        <v>0</v>
      </c>
      <c r="AV85" s="161">
        <f t="shared" si="25"/>
        <v>0</v>
      </c>
      <c r="AW85" s="161">
        <f t="shared" si="26"/>
        <v>0</v>
      </c>
      <c r="AX85" s="60"/>
      <c r="AY85" s="41"/>
      <c r="AZ85" s="60"/>
      <c r="BA85" s="41"/>
      <c r="BB85" s="60"/>
      <c r="BC85" s="41"/>
      <c r="BD85" s="60"/>
      <c r="BE85" s="41"/>
      <c r="BF85" s="293">
        <f t="shared" si="27"/>
        <v>0</v>
      </c>
      <c r="BG85" s="293">
        <f t="shared" si="28"/>
        <v>0</v>
      </c>
      <c r="BH85" s="293">
        <f t="shared" si="29"/>
        <v>0</v>
      </c>
    </row>
    <row r="86" spans="1:60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15"/>
        <v>0</v>
      </c>
      <c r="M86" s="83">
        <f t="shared" si="16"/>
        <v>0</v>
      </c>
      <c r="N86" s="83">
        <f t="shared" si="17"/>
        <v>0</v>
      </c>
      <c r="O86" s="168"/>
      <c r="Q86" s="171"/>
      <c r="S86" s="174"/>
      <c r="U86" s="177"/>
      <c r="W86" s="161">
        <f t="shared" si="18"/>
        <v>0</v>
      </c>
      <c r="X86" s="161">
        <f t="shared" si="19"/>
        <v>0</v>
      </c>
      <c r="Y86" s="161">
        <f t="shared" si="20"/>
        <v>0</v>
      </c>
      <c r="Z86" s="177"/>
      <c r="AB86" s="177"/>
      <c r="AD86" s="177"/>
      <c r="AF86" s="177"/>
      <c r="AH86" s="83">
        <f t="shared" si="21"/>
        <v>0</v>
      </c>
      <c r="AI86" s="83">
        <f t="shared" si="22"/>
        <v>0</v>
      </c>
      <c r="AJ86" s="83">
        <f t="shared" si="23"/>
        <v>0</v>
      </c>
      <c r="AL86" s="258"/>
      <c r="AN86" s="258"/>
      <c r="AP86" s="258"/>
      <c r="AQ86" s="117"/>
      <c r="AR86" s="117"/>
      <c r="AU86" s="161">
        <f t="shared" si="24"/>
        <v>0</v>
      </c>
      <c r="AV86" s="161">
        <f t="shared" si="25"/>
        <v>0</v>
      </c>
      <c r="AW86" s="161">
        <f t="shared" si="26"/>
        <v>0</v>
      </c>
      <c r="AX86" s="60"/>
      <c r="AY86" s="41"/>
      <c r="AZ86" s="60"/>
      <c r="BA86" s="41"/>
      <c r="BB86" s="60"/>
      <c r="BC86" s="41"/>
      <c r="BD86" s="60"/>
      <c r="BE86" s="41"/>
      <c r="BF86" s="293">
        <f t="shared" si="27"/>
        <v>0</v>
      </c>
      <c r="BG86" s="293">
        <f t="shared" si="28"/>
        <v>0</v>
      </c>
      <c r="BH86" s="293">
        <f t="shared" si="29"/>
        <v>0</v>
      </c>
    </row>
    <row r="87" spans="1:60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15"/>
        <v>0</v>
      </c>
      <c r="M87" s="83">
        <f t="shared" si="16"/>
        <v>0</v>
      </c>
      <c r="N87" s="83">
        <f t="shared" si="17"/>
        <v>0</v>
      </c>
      <c r="O87" s="168"/>
      <c r="Q87" s="171"/>
      <c r="S87" s="174"/>
      <c r="U87" s="177"/>
      <c r="W87" s="161">
        <f t="shared" si="18"/>
        <v>0</v>
      </c>
      <c r="X87" s="161">
        <f t="shared" si="19"/>
        <v>0</v>
      </c>
      <c r="Y87" s="161">
        <f t="shared" si="20"/>
        <v>0</v>
      </c>
      <c r="Z87" s="177"/>
      <c r="AB87" s="177"/>
      <c r="AD87" s="177"/>
      <c r="AF87" s="177"/>
      <c r="AH87" s="83">
        <f t="shared" si="21"/>
        <v>0</v>
      </c>
      <c r="AI87" s="83">
        <f t="shared" si="22"/>
        <v>0</v>
      </c>
      <c r="AJ87" s="83">
        <f t="shared" si="23"/>
        <v>0</v>
      </c>
      <c r="AL87" s="258"/>
      <c r="AN87" s="258"/>
      <c r="AP87" s="258"/>
      <c r="AQ87" s="117"/>
      <c r="AR87" s="117"/>
      <c r="AU87" s="161">
        <f t="shared" si="24"/>
        <v>0</v>
      </c>
      <c r="AV87" s="161">
        <f t="shared" si="25"/>
        <v>0</v>
      </c>
      <c r="AW87" s="161">
        <f t="shared" si="26"/>
        <v>0</v>
      </c>
      <c r="AX87" s="60"/>
      <c r="AY87" s="41"/>
      <c r="AZ87" s="60"/>
      <c r="BA87" s="41"/>
      <c r="BB87" s="60"/>
      <c r="BC87" s="41"/>
      <c r="BD87" s="60"/>
      <c r="BE87" s="41"/>
      <c r="BF87" s="293">
        <f t="shared" si="27"/>
        <v>0</v>
      </c>
      <c r="BG87" s="293">
        <f t="shared" si="28"/>
        <v>0</v>
      </c>
      <c r="BH87" s="293">
        <f t="shared" si="29"/>
        <v>0</v>
      </c>
    </row>
    <row r="88" spans="1:60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15"/>
        <v>0</v>
      </c>
      <c r="M88" s="83">
        <f t="shared" si="16"/>
        <v>0</v>
      </c>
      <c r="N88" s="83">
        <f t="shared" si="17"/>
        <v>0</v>
      </c>
      <c r="O88" s="168">
        <v>1</v>
      </c>
      <c r="Q88" s="171">
        <v>1</v>
      </c>
      <c r="S88" s="174"/>
      <c r="U88" s="177"/>
      <c r="W88" s="161">
        <f t="shared" si="18"/>
        <v>2</v>
      </c>
      <c r="X88" s="161">
        <f t="shared" si="19"/>
        <v>0</v>
      </c>
      <c r="Y88" s="161">
        <f t="shared" si="20"/>
        <v>2</v>
      </c>
      <c r="Z88" s="177"/>
      <c r="AB88" s="177"/>
      <c r="AD88" s="177"/>
      <c r="AF88" s="177"/>
      <c r="AH88" s="83">
        <f t="shared" si="21"/>
        <v>0</v>
      </c>
      <c r="AI88" s="83">
        <f t="shared" si="22"/>
        <v>0</v>
      </c>
      <c r="AJ88" s="83">
        <f t="shared" si="23"/>
        <v>0</v>
      </c>
      <c r="AL88" s="258"/>
      <c r="AN88" s="258"/>
      <c r="AP88" s="258"/>
      <c r="AQ88" s="117"/>
      <c r="AR88" s="117"/>
      <c r="AU88" s="161">
        <f t="shared" si="24"/>
        <v>0</v>
      </c>
      <c r="AV88" s="161">
        <f t="shared" si="25"/>
        <v>0</v>
      </c>
      <c r="AW88" s="161">
        <f t="shared" si="26"/>
        <v>0</v>
      </c>
      <c r="AX88" s="60"/>
      <c r="AY88" s="41"/>
      <c r="AZ88" s="60"/>
      <c r="BA88" s="41"/>
      <c r="BB88" s="60"/>
      <c r="BC88" s="41"/>
      <c r="BD88" s="60"/>
      <c r="BE88" s="41"/>
      <c r="BF88" s="293">
        <f t="shared" si="27"/>
        <v>0</v>
      </c>
      <c r="BG88" s="293">
        <f t="shared" si="28"/>
        <v>0</v>
      </c>
      <c r="BH88" s="293">
        <f t="shared" si="29"/>
        <v>0</v>
      </c>
    </row>
    <row r="89" spans="1:60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15"/>
        <v>0</v>
      </c>
      <c r="M89" s="83">
        <f t="shared" si="16"/>
        <v>0</v>
      </c>
      <c r="N89" s="83">
        <f t="shared" si="17"/>
        <v>0</v>
      </c>
      <c r="O89" s="168"/>
      <c r="Q89" s="171"/>
      <c r="S89" s="174"/>
      <c r="U89" s="177"/>
      <c r="W89" s="161">
        <f t="shared" si="18"/>
        <v>0</v>
      </c>
      <c r="X89" s="161">
        <f t="shared" si="19"/>
        <v>0</v>
      </c>
      <c r="Y89" s="161">
        <f t="shared" si="20"/>
        <v>0</v>
      </c>
      <c r="Z89" s="177"/>
      <c r="AB89" s="177"/>
      <c r="AD89" s="177"/>
      <c r="AF89" s="177"/>
      <c r="AH89" s="83">
        <f t="shared" si="21"/>
        <v>0</v>
      </c>
      <c r="AI89" s="83">
        <f t="shared" si="22"/>
        <v>0</v>
      </c>
      <c r="AJ89" s="83">
        <f t="shared" si="23"/>
        <v>0</v>
      </c>
      <c r="AL89" s="258"/>
      <c r="AN89" s="258"/>
      <c r="AP89" s="258"/>
      <c r="AQ89" s="117"/>
      <c r="AR89" s="117"/>
      <c r="AU89" s="161">
        <f t="shared" si="24"/>
        <v>0</v>
      </c>
      <c r="AV89" s="161">
        <f t="shared" si="25"/>
        <v>0</v>
      </c>
      <c r="AW89" s="161">
        <f t="shared" si="26"/>
        <v>0</v>
      </c>
      <c r="AX89" s="60"/>
      <c r="AY89" s="41"/>
      <c r="AZ89" s="60"/>
      <c r="BA89" s="41"/>
      <c r="BB89" s="60"/>
      <c r="BC89" s="41"/>
      <c r="BD89" s="60"/>
      <c r="BE89" s="41"/>
      <c r="BF89" s="293">
        <f t="shared" si="27"/>
        <v>0</v>
      </c>
      <c r="BG89" s="293">
        <f t="shared" si="28"/>
        <v>0</v>
      </c>
      <c r="BH89" s="293">
        <f t="shared" si="29"/>
        <v>0</v>
      </c>
    </row>
    <row r="90" spans="1:60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15"/>
        <v>0</v>
      </c>
      <c r="M90" s="83">
        <f t="shared" si="16"/>
        <v>0</v>
      </c>
      <c r="N90" s="83">
        <f t="shared" si="17"/>
        <v>0</v>
      </c>
      <c r="O90" s="168"/>
      <c r="Q90" s="171"/>
      <c r="S90" s="174"/>
      <c r="U90" s="177"/>
      <c r="W90" s="161">
        <f t="shared" si="18"/>
        <v>0</v>
      </c>
      <c r="X90" s="161">
        <f t="shared" si="19"/>
        <v>0</v>
      </c>
      <c r="Y90" s="161">
        <f t="shared" si="20"/>
        <v>0</v>
      </c>
      <c r="Z90" s="177"/>
      <c r="AB90" s="177"/>
      <c r="AD90" s="177"/>
      <c r="AF90" s="177"/>
      <c r="AH90" s="83">
        <f t="shared" si="21"/>
        <v>0</v>
      </c>
      <c r="AI90" s="83">
        <f t="shared" si="22"/>
        <v>0</v>
      </c>
      <c r="AJ90" s="83">
        <f t="shared" si="23"/>
        <v>0</v>
      </c>
      <c r="AL90" s="258"/>
      <c r="AN90" s="258"/>
      <c r="AP90" s="258"/>
      <c r="AQ90" s="117"/>
      <c r="AR90" s="117"/>
      <c r="AU90" s="161">
        <f t="shared" si="24"/>
        <v>0</v>
      </c>
      <c r="AV90" s="161">
        <f t="shared" si="25"/>
        <v>0</v>
      </c>
      <c r="AW90" s="161">
        <f t="shared" si="26"/>
        <v>0</v>
      </c>
      <c r="AX90" s="60"/>
      <c r="AY90" s="41"/>
      <c r="AZ90" s="60"/>
      <c r="BA90" s="41"/>
      <c r="BB90" s="60"/>
      <c r="BC90" s="41"/>
      <c r="BD90" s="60"/>
      <c r="BE90" s="41"/>
      <c r="BF90" s="293">
        <f t="shared" si="27"/>
        <v>0</v>
      </c>
      <c r="BG90" s="293">
        <f t="shared" si="28"/>
        <v>0</v>
      </c>
      <c r="BH90" s="293">
        <f t="shared" si="29"/>
        <v>0</v>
      </c>
    </row>
    <row r="91" spans="1:60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15"/>
        <v>0</v>
      </c>
      <c r="M91" s="83">
        <f t="shared" si="16"/>
        <v>0</v>
      </c>
      <c r="N91" s="83">
        <f t="shared" si="17"/>
        <v>0</v>
      </c>
      <c r="O91" s="168"/>
      <c r="Q91" s="171"/>
      <c r="S91" s="174"/>
      <c r="U91" s="177"/>
      <c r="W91" s="161">
        <f t="shared" si="18"/>
        <v>0</v>
      </c>
      <c r="X91" s="161">
        <f t="shared" si="19"/>
        <v>0</v>
      </c>
      <c r="Y91" s="161">
        <f t="shared" si="20"/>
        <v>0</v>
      </c>
      <c r="Z91" s="177"/>
      <c r="AB91" s="177"/>
      <c r="AD91" s="177"/>
      <c r="AF91" s="177"/>
      <c r="AH91" s="83">
        <f t="shared" si="21"/>
        <v>0</v>
      </c>
      <c r="AI91" s="83">
        <f t="shared" si="22"/>
        <v>0</v>
      </c>
      <c r="AJ91" s="83">
        <f t="shared" si="23"/>
        <v>0</v>
      </c>
      <c r="AL91" s="258"/>
      <c r="AN91" s="258"/>
      <c r="AP91" s="258"/>
      <c r="AQ91" s="117"/>
      <c r="AR91" s="117"/>
      <c r="AU91" s="161">
        <f t="shared" si="24"/>
        <v>0</v>
      </c>
      <c r="AV91" s="161">
        <f t="shared" si="25"/>
        <v>0</v>
      </c>
      <c r="AW91" s="161">
        <f t="shared" si="26"/>
        <v>0</v>
      </c>
      <c r="AX91" s="60"/>
      <c r="AY91" s="41"/>
      <c r="AZ91" s="60"/>
      <c r="BA91" s="41"/>
      <c r="BB91" s="60"/>
      <c r="BC91" s="41"/>
      <c r="BD91" s="60"/>
      <c r="BE91" s="41"/>
      <c r="BF91" s="293">
        <f t="shared" si="27"/>
        <v>0</v>
      </c>
      <c r="BG91" s="293">
        <f t="shared" si="28"/>
        <v>0</v>
      </c>
      <c r="BH91" s="293">
        <f t="shared" si="29"/>
        <v>0</v>
      </c>
    </row>
    <row r="92" spans="1:60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15"/>
        <v>0</v>
      </c>
      <c r="M92" s="83">
        <f t="shared" si="16"/>
        <v>0</v>
      </c>
      <c r="N92" s="83">
        <f t="shared" si="17"/>
        <v>0</v>
      </c>
      <c r="O92" s="168"/>
      <c r="Q92" s="171"/>
      <c r="S92" s="174"/>
      <c r="U92" s="177"/>
      <c r="W92" s="161">
        <f t="shared" si="18"/>
        <v>0</v>
      </c>
      <c r="X92" s="161">
        <f t="shared" si="19"/>
        <v>0</v>
      </c>
      <c r="Y92" s="161">
        <f t="shared" si="20"/>
        <v>0</v>
      </c>
      <c r="Z92" s="177"/>
      <c r="AB92" s="177"/>
      <c r="AD92" s="177"/>
      <c r="AF92" s="177"/>
      <c r="AH92" s="83">
        <f t="shared" si="21"/>
        <v>0</v>
      </c>
      <c r="AI92" s="83">
        <f t="shared" si="22"/>
        <v>0</v>
      </c>
      <c r="AJ92" s="83">
        <f t="shared" si="23"/>
        <v>0</v>
      </c>
      <c r="AL92" s="258"/>
      <c r="AN92" s="258"/>
      <c r="AP92" s="258"/>
      <c r="AQ92" s="117"/>
      <c r="AR92" s="117"/>
      <c r="AU92" s="161">
        <f t="shared" si="24"/>
        <v>0</v>
      </c>
      <c r="AV92" s="161">
        <f t="shared" si="25"/>
        <v>0</v>
      </c>
      <c r="AW92" s="161">
        <f t="shared" si="26"/>
        <v>0</v>
      </c>
      <c r="AX92" s="60"/>
      <c r="AY92" s="41"/>
      <c r="AZ92" s="60"/>
      <c r="BA92" s="41"/>
      <c r="BB92" s="60"/>
      <c r="BC92" s="41"/>
      <c r="BD92" s="60"/>
      <c r="BE92" s="41"/>
      <c r="BF92" s="293">
        <f t="shared" si="27"/>
        <v>0</v>
      </c>
      <c r="BG92" s="293">
        <f t="shared" si="28"/>
        <v>0</v>
      </c>
      <c r="BH92" s="293">
        <f t="shared" si="29"/>
        <v>0</v>
      </c>
    </row>
    <row r="93" spans="1:60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15"/>
        <v>0</v>
      </c>
      <c r="M93" s="83">
        <f t="shared" si="16"/>
        <v>0</v>
      </c>
      <c r="N93" s="83">
        <f t="shared" si="17"/>
        <v>0</v>
      </c>
      <c r="O93" s="168"/>
      <c r="Q93" s="171"/>
      <c r="S93" s="174"/>
      <c r="U93" s="177"/>
      <c r="W93" s="161">
        <f t="shared" si="18"/>
        <v>0</v>
      </c>
      <c r="X93" s="161">
        <f t="shared" si="19"/>
        <v>0</v>
      </c>
      <c r="Y93" s="161">
        <f t="shared" si="20"/>
        <v>0</v>
      </c>
      <c r="Z93" s="177"/>
      <c r="AB93" s="177"/>
      <c r="AD93" s="177"/>
      <c r="AF93" s="177"/>
      <c r="AH93" s="83">
        <f t="shared" si="21"/>
        <v>0</v>
      </c>
      <c r="AI93" s="83">
        <f t="shared" si="22"/>
        <v>0</v>
      </c>
      <c r="AJ93" s="83">
        <f t="shared" si="23"/>
        <v>0</v>
      </c>
      <c r="AL93" s="258"/>
      <c r="AN93" s="258"/>
      <c r="AP93" s="258"/>
      <c r="AQ93" s="117"/>
      <c r="AR93" s="117"/>
      <c r="AU93" s="161">
        <f t="shared" si="24"/>
        <v>0</v>
      </c>
      <c r="AV93" s="161">
        <f t="shared" si="25"/>
        <v>0</v>
      </c>
      <c r="AW93" s="161">
        <f t="shared" si="26"/>
        <v>0</v>
      </c>
      <c r="AX93" s="60"/>
      <c r="AY93" s="41"/>
      <c r="AZ93" s="60"/>
      <c r="BA93" s="41"/>
      <c r="BB93" s="60"/>
      <c r="BC93" s="41"/>
      <c r="BD93" s="60"/>
      <c r="BE93" s="41"/>
      <c r="BF93" s="293">
        <f t="shared" si="27"/>
        <v>0</v>
      </c>
      <c r="BG93" s="293">
        <f t="shared" si="28"/>
        <v>0</v>
      </c>
      <c r="BH93" s="293">
        <f t="shared" si="29"/>
        <v>0</v>
      </c>
    </row>
    <row r="94" spans="1:60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15"/>
        <v>2</v>
      </c>
      <c r="M94" s="83">
        <f t="shared" si="16"/>
        <v>0</v>
      </c>
      <c r="N94" s="83">
        <f t="shared" si="17"/>
        <v>2</v>
      </c>
      <c r="O94" s="168"/>
      <c r="Q94" s="171"/>
      <c r="S94" s="174"/>
      <c r="U94" s="177"/>
      <c r="W94" s="161">
        <f t="shared" si="18"/>
        <v>0</v>
      </c>
      <c r="X94" s="161">
        <f t="shared" si="19"/>
        <v>0</v>
      </c>
      <c r="Y94" s="161">
        <f t="shared" si="20"/>
        <v>0</v>
      </c>
      <c r="Z94" s="177"/>
      <c r="AB94" s="177"/>
      <c r="AD94" s="177"/>
      <c r="AF94" s="177"/>
      <c r="AH94" s="83">
        <f t="shared" si="21"/>
        <v>0</v>
      </c>
      <c r="AI94" s="83">
        <f t="shared" si="22"/>
        <v>0</v>
      </c>
      <c r="AJ94" s="83">
        <f t="shared" si="23"/>
        <v>0</v>
      </c>
      <c r="AL94" s="258"/>
      <c r="AN94" s="258"/>
      <c r="AP94" s="258"/>
      <c r="AQ94" s="117"/>
      <c r="AR94" s="117"/>
      <c r="AU94" s="161">
        <f t="shared" si="24"/>
        <v>0</v>
      </c>
      <c r="AV94" s="161">
        <f t="shared" si="25"/>
        <v>0</v>
      </c>
      <c r="AW94" s="161">
        <f t="shared" si="26"/>
        <v>0</v>
      </c>
      <c r="AX94" s="60"/>
      <c r="AY94" s="41"/>
      <c r="AZ94" s="60"/>
      <c r="BA94" s="41"/>
      <c r="BB94" s="60"/>
      <c r="BC94" s="41"/>
      <c r="BD94" s="60"/>
      <c r="BE94" s="41"/>
      <c r="BF94" s="293">
        <f t="shared" si="27"/>
        <v>0</v>
      </c>
      <c r="BG94" s="293">
        <f t="shared" si="28"/>
        <v>0</v>
      </c>
      <c r="BH94" s="293">
        <f t="shared" si="29"/>
        <v>0</v>
      </c>
    </row>
    <row r="95" spans="1:60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15"/>
        <v>0</v>
      </c>
      <c r="M95" s="83">
        <f t="shared" si="16"/>
        <v>0</v>
      </c>
      <c r="N95" s="83">
        <f t="shared" si="17"/>
        <v>0</v>
      </c>
      <c r="O95" s="168"/>
      <c r="Q95" s="171"/>
      <c r="S95" s="174"/>
      <c r="U95" s="177"/>
      <c r="W95" s="161">
        <f t="shared" si="18"/>
        <v>0</v>
      </c>
      <c r="X95" s="161">
        <f t="shared" si="19"/>
        <v>0</v>
      </c>
      <c r="Y95" s="161">
        <f t="shared" si="20"/>
        <v>0</v>
      </c>
      <c r="Z95" s="177"/>
      <c r="AB95" s="177"/>
      <c r="AD95" s="177"/>
      <c r="AF95" s="177"/>
      <c r="AH95" s="83">
        <f t="shared" si="21"/>
        <v>0</v>
      </c>
      <c r="AI95" s="83">
        <f t="shared" si="22"/>
        <v>0</v>
      </c>
      <c r="AJ95" s="83">
        <f t="shared" si="23"/>
        <v>0</v>
      </c>
      <c r="AL95" s="258"/>
      <c r="AN95" s="258"/>
      <c r="AP95" s="258"/>
      <c r="AQ95" s="117"/>
      <c r="AR95" s="117"/>
      <c r="AU95" s="161">
        <f t="shared" si="24"/>
        <v>0</v>
      </c>
      <c r="AV95" s="161">
        <f t="shared" si="25"/>
        <v>0</v>
      </c>
      <c r="AW95" s="161">
        <f t="shared" si="26"/>
        <v>0</v>
      </c>
      <c r="AX95" s="60"/>
      <c r="AY95" s="41"/>
      <c r="AZ95" s="60"/>
      <c r="BA95" s="41"/>
      <c r="BB95" s="60"/>
      <c r="BC95" s="41"/>
      <c r="BD95" s="60"/>
      <c r="BE95" s="41"/>
      <c r="BF95" s="293">
        <f t="shared" si="27"/>
        <v>0</v>
      </c>
      <c r="BG95" s="293">
        <f t="shared" si="28"/>
        <v>0</v>
      </c>
      <c r="BH95" s="293">
        <f t="shared" si="29"/>
        <v>0</v>
      </c>
    </row>
    <row r="96" spans="1:60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15"/>
        <v>0</v>
      </c>
      <c r="M96" s="83">
        <f t="shared" si="16"/>
        <v>0</v>
      </c>
      <c r="N96" s="83">
        <f t="shared" si="17"/>
        <v>0</v>
      </c>
      <c r="O96" s="168"/>
      <c r="Q96" s="171"/>
      <c r="S96" s="174"/>
      <c r="U96" s="177"/>
      <c r="W96" s="161">
        <f t="shared" si="18"/>
        <v>0</v>
      </c>
      <c r="X96" s="161">
        <f t="shared" si="19"/>
        <v>0</v>
      </c>
      <c r="Y96" s="161">
        <f t="shared" si="20"/>
        <v>0</v>
      </c>
      <c r="Z96" s="177"/>
      <c r="AB96" s="177"/>
      <c r="AD96" s="177"/>
      <c r="AF96" s="177"/>
      <c r="AH96" s="83">
        <f t="shared" si="21"/>
        <v>0</v>
      </c>
      <c r="AI96" s="83">
        <f t="shared" si="22"/>
        <v>0</v>
      </c>
      <c r="AJ96" s="83">
        <f t="shared" si="23"/>
        <v>0</v>
      </c>
      <c r="AL96" s="258"/>
      <c r="AN96" s="258"/>
      <c r="AP96" s="258"/>
      <c r="AQ96" s="117"/>
      <c r="AR96" s="117"/>
      <c r="AU96" s="161">
        <f t="shared" si="24"/>
        <v>0</v>
      </c>
      <c r="AV96" s="161">
        <f t="shared" si="25"/>
        <v>0</v>
      </c>
      <c r="AW96" s="161">
        <f t="shared" si="26"/>
        <v>0</v>
      </c>
      <c r="AX96" s="60"/>
      <c r="AY96" s="41"/>
      <c r="AZ96" s="60"/>
      <c r="BA96" s="41"/>
      <c r="BB96" s="60"/>
      <c r="BC96" s="41"/>
      <c r="BD96" s="60"/>
      <c r="BE96" s="41"/>
      <c r="BF96" s="293">
        <f t="shared" si="27"/>
        <v>0</v>
      </c>
      <c r="BG96" s="293">
        <f t="shared" si="28"/>
        <v>0</v>
      </c>
      <c r="BH96" s="293">
        <f t="shared" si="29"/>
        <v>0</v>
      </c>
    </row>
    <row r="97" spans="1:60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15"/>
        <v>0</v>
      </c>
      <c r="M97" s="83">
        <f t="shared" si="16"/>
        <v>0</v>
      </c>
      <c r="N97" s="83">
        <f t="shared" si="17"/>
        <v>0</v>
      </c>
      <c r="O97" s="168"/>
      <c r="Q97" s="171"/>
      <c r="S97" s="174"/>
      <c r="U97" s="177"/>
      <c r="W97" s="161">
        <f t="shared" si="18"/>
        <v>0</v>
      </c>
      <c r="X97" s="161">
        <f t="shared" si="19"/>
        <v>0</v>
      </c>
      <c r="Y97" s="161">
        <f t="shared" si="20"/>
        <v>0</v>
      </c>
      <c r="Z97" s="177"/>
      <c r="AB97" s="177"/>
      <c r="AD97" s="177"/>
      <c r="AF97" s="177">
        <v>1</v>
      </c>
      <c r="AH97" s="83">
        <f t="shared" si="21"/>
        <v>1</v>
      </c>
      <c r="AI97" s="83">
        <f t="shared" si="22"/>
        <v>0</v>
      </c>
      <c r="AJ97" s="83">
        <f t="shared" si="23"/>
        <v>1</v>
      </c>
      <c r="AL97" s="258"/>
      <c r="AN97" s="258"/>
      <c r="AP97" s="258"/>
      <c r="AQ97" s="117"/>
      <c r="AR97" s="117"/>
      <c r="AU97" s="161">
        <f t="shared" si="24"/>
        <v>0</v>
      </c>
      <c r="AV97" s="161">
        <f t="shared" si="25"/>
        <v>0</v>
      </c>
      <c r="AW97" s="161">
        <f t="shared" si="26"/>
        <v>0</v>
      </c>
      <c r="AX97" s="60"/>
      <c r="AY97" s="41"/>
      <c r="AZ97" s="60"/>
      <c r="BA97" s="41"/>
      <c r="BB97" s="60"/>
      <c r="BC97" s="41"/>
      <c r="BD97" s="60"/>
      <c r="BE97" s="41"/>
      <c r="BF97" s="293">
        <f t="shared" si="27"/>
        <v>0</v>
      </c>
      <c r="BG97" s="293">
        <f t="shared" si="28"/>
        <v>0</v>
      </c>
      <c r="BH97" s="293">
        <f t="shared" si="29"/>
        <v>0</v>
      </c>
    </row>
    <row r="98" spans="1:60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15"/>
        <v>0</v>
      </c>
      <c r="M98" s="83">
        <f t="shared" si="16"/>
        <v>0</v>
      </c>
      <c r="N98" s="83">
        <f t="shared" si="17"/>
        <v>0</v>
      </c>
      <c r="O98" s="168"/>
      <c r="Q98" s="171"/>
      <c r="S98" s="174"/>
      <c r="U98" s="177"/>
      <c r="W98" s="161">
        <f t="shared" si="18"/>
        <v>0</v>
      </c>
      <c r="X98" s="161">
        <f t="shared" si="19"/>
        <v>0</v>
      </c>
      <c r="Y98" s="161">
        <f t="shared" si="20"/>
        <v>0</v>
      </c>
      <c r="Z98" s="177"/>
      <c r="AB98" s="177"/>
      <c r="AD98" s="177"/>
      <c r="AF98" s="177">
        <v>1</v>
      </c>
      <c r="AH98" s="83">
        <f t="shared" si="21"/>
        <v>1</v>
      </c>
      <c r="AI98" s="83">
        <f t="shared" si="22"/>
        <v>0</v>
      </c>
      <c r="AJ98" s="83">
        <f t="shared" si="23"/>
        <v>1</v>
      </c>
      <c r="AL98" s="258"/>
      <c r="AN98" s="258"/>
      <c r="AP98" s="258"/>
      <c r="AQ98" s="117"/>
      <c r="AR98" s="117"/>
      <c r="AU98" s="161">
        <f t="shared" si="24"/>
        <v>0</v>
      </c>
      <c r="AV98" s="161">
        <f t="shared" si="25"/>
        <v>0</v>
      </c>
      <c r="AW98" s="161">
        <f t="shared" si="26"/>
        <v>0</v>
      </c>
      <c r="AX98" s="60"/>
      <c r="AY98" s="41"/>
      <c r="AZ98" s="60"/>
      <c r="BA98" s="41"/>
      <c r="BB98" s="60"/>
      <c r="BC98" s="41"/>
      <c r="BD98" s="60"/>
      <c r="BE98" s="41"/>
      <c r="BF98" s="293">
        <f t="shared" si="27"/>
        <v>0</v>
      </c>
      <c r="BG98" s="293">
        <f t="shared" si="28"/>
        <v>0</v>
      </c>
      <c r="BH98" s="293">
        <f t="shared" si="29"/>
        <v>0</v>
      </c>
    </row>
    <row r="99" spans="1:60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15"/>
        <v>0</v>
      </c>
      <c r="M99" s="83">
        <f t="shared" si="16"/>
        <v>0</v>
      </c>
      <c r="N99" s="83">
        <f t="shared" si="17"/>
        <v>0</v>
      </c>
      <c r="O99" s="168"/>
      <c r="Q99" s="171"/>
      <c r="S99" s="174"/>
      <c r="U99" s="177"/>
      <c r="W99" s="161">
        <f t="shared" si="18"/>
        <v>0</v>
      </c>
      <c r="X99" s="161">
        <f t="shared" si="19"/>
        <v>0</v>
      </c>
      <c r="Y99" s="161">
        <f t="shared" si="20"/>
        <v>0</v>
      </c>
      <c r="Z99" s="177"/>
      <c r="AB99" s="177"/>
      <c r="AD99" s="177"/>
      <c r="AF99" s="177"/>
      <c r="AH99" s="83">
        <f t="shared" si="21"/>
        <v>0</v>
      </c>
      <c r="AI99" s="83">
        <f t="shared" si="22"/>
        <v>0</v>
      </c>
      <c r="AJ99" s="83">
        <f t="shared" si="23"/>
        <v>0</v>
      </c>
      <c r="AL99" s="258"/>
      <c r="AN99" s="258"/>
      <c r="AP99" s="258"/>
      <c r="AQ99" s="117"/>
      <c r="AR99" s="117"/>
      <c r="AU99" s="161">
        <f t="shared" si="24"/>
        <v>0</v>
      </c>
      <c r="AV99" s="161">
        <f t="shared" si="25"/>
        <v>0</v>
      </c>
      <c r="AW99" s="161">
        <f t="shared" si="26"/>
        <v>0</v>
      </c>
      <c r="AX99" s="60"/>
      <c r="AY99" s="41"/>
      <c r="AZ99" s="60"/>
      <c r="BA99" s="41"/>
      <c r="BB99" s="60"/>
      <c r="BC99" s="41"/>
      <c r="BD99" s="60"/>
      <c r="BE99" s="41"/>
      <c r="BF99" s="293">
        <f t="shared" si="27"/>
        <v>0</v>
      </c>
      <c r="BG99" s="293">
        <f t="shared" si="28"/>
        <v>0</v>
      </c>
      <c r="BH99" s="293">
        <f t="shared" si="29"/>
        <v>0</v>
      </c>
    </row>
    <row r="100" spans="1:60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15"/>
        <v>0</v>
      </c>
      <c r="M100" s="83">
        <f t="shared" si="16"/>
        <v>0</v>
      </c>
      <c r="N100" s="83">
        <f t="shared" si="17"/>
        <v>0</v>
      </c>
      <c r="O100" s="168"/>
      <c r="Q100" s="171"/>
      <c r="S100" s="174"/>
      <c r="U100" s="177"/>
      <c r="W100" s="161">
        <f t="shared" si="18"/>
        <v>0</v>
      </c>
      <c r="X100" s="161">
        <f t="shared" si="19"/>
        <v>0</v>
      </c>
      <c r="Y100" s="161">
        <f t="shared" si="20"/>
        <v>0</v>
      </c>
      <c r="Z100" s="177"/>
      <c r="AB100" s="177"/>
      <c r="AD100" s="177"/>
      <c r="AF100" s="177"/>
      <c r="AH100" s="83">
        <f t="shared" si="21"/>
        <v>0</v>
      </c>
      <c r="AI100" s="83">
        <f t="shared" si="22"/>
        <v>0</v>
      </c>
      <c r="AJ100" s="83">
        <f t="shared" si="23"/>
        <v>0</v>
      </c>
      <c r="AL100" s="258"/>
      <c r="AN100" s="258"/>
      <c r="AP100" s="258"/>
      <c r="AQ100" s="117"/>
      <c r="AR100" s="117"/>
      <c r="AU100" s="161">
        <f t="shared" si="24"/>
        <v>0</v>
      </c>
      <c r="AV100" s="161">
        <f t="shared" si="25"/>
        <v>0</v>
      </c>
      <c r="AW100" s="161">
        <f t="shared" si="26"/>
        <v>0</v>
      </c>
      <c r="AX100" s="60"/>
      <c r="AY100" s="41"/>
      <c r="AZ100" s="60"/>
      <c r="BA100" s="41"/>
      <c r="BB100" s="60"/>
      <c r="BC100" s="41"/>
      <c r="BD100" s="60"/>
      <c r="BE100" s="41"/>
      <c r="BF100" s="293">
        <f t="shared" si="27"/>
        <v>0</v>
      </c>
      <c r="BG100" s="293">
        <f t="shared" si="28"/>
        <v>0</v>
      </c>
      <c r="BH100" s="293">
        <f t="shared" si="29"/>
        <v>0</v>
      </c>
    </row>
    <row r="101" spans="1:60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15"/>
        <v>0</v>
      </c>
      <c r="M101" s="83">
        <f t="shared" si="16"/>
        <v>0</v>
      </c>
      <c r="N101" s="83">
        <f t="shared" si="17"/>
        <v>0</v>
      </c>
      <c r="O101" s="168"/>
      <c r="Q101" s="171"/>
      <c r="S101" s="174"/>
      <c r="U101" s="177"/>
      <c r="W101" s="161">
        <f t="shared" si="18"/>
        <v>0</v>
      </c>
      <c r="X101" s="161">
        <f t="shared" si="19"/>
        <v>0</v>
      </c>
      <c r="Y101" s="161">
        <f t="shared" si="20"/>
        <v>0</v>
      </c>
      <c r="Z101" s="177"/>
      <c r="AB101" s="177"/>
      <c r="AD101" s="177"/>
      <c r="AF101" s="177"/>
      <c r="AH101" s="83">
        <f t="shared" si="21"/>
        <v>0</v>
      </c>
      <c r="AI101" s="83">
        <f t="shared" si="22"/>
        <v>0</v>
      </c>
      <c r="AJ101" s="83">
        <f t="shared" si="23"/>
        <v>0</v>
      </c>
      <c r="AL101" s="258"/>
      <c r="AN101" s="258"/>
      <c r="AP101" s="258"/>
      <c r="AQ101" s="117"/>
      <c r="AR101" s="117"/>
      <c r="AU101" s="161">
        <f t="shared" si="24"/>
        <v>0</v>
      </c>
      <c r="AV101" s="161">
        <f t="shared" si="25"/>
        <v>0</v>
      </c>
      <c r="AW101" s="161">
        <f t="shared" si="26"/>
        <v>0</v>
      </c>
      <c r="AX101" s="60"/>
      <c r="AY101" s="41"/>
      <c r="AZ101" s="60"/>
      <c r="BA101" s="41"/>
      <c r="BB101" s="60"/>
      <c r="BC101" s="41"/>
      <c r="BD101" s="60"/>
      <c r="BE101" s="41"/>
      <c r="BF101" s="293">
        <f t="shared" si="27"/>
        <v>0</v>
      </c>
      <c r="BG101" s="293">
        <f t="shared" si="28"/>
        <v>0</v>
      </c>
      <c r="BH101" s="293">
        <f t="shared" si="29"/>
        <v>0</v>
      </c>
    </row>
    <row r="102" spans="1:60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15"/>
        <v>0</v>
      </c>
      <c r="M102" s="83">
        <f t="shared" si="16"/>
        <v>0</v>
      </c>
      <c r="N102" s="83">
        <f t="shared" si="17"/>
        <v>0</v>
      </c>
      <c r="O102" s="168"/>
      <c r="Q102" s="171"/>
      <c r="S102" s="174"/>
      <c r="U102" s="177"/>
      <c r="W102" s="161">
        <f t="shared" si="18"/>
        <v>0</v>
      </c>
      <c r="X102" s="161">
        <f t="shared" si="19"/>
        <v>0</v>
      </c>
      <c r="Y102" s="161">
        <f t="shared" si="20"/>
        <v>0</v>
      </c>
      <c r="Z102" s="177"/>
      <c r="AB102" s="177"/>
      <c r="AD102" s="177"/>
      <c r="AF102" s="177"/>
      <c r="AH102" s="83">
        <f t="shared" si="21"/>
        <v>0</v>
      </c>
      <c r="AI102" s="83">
        <f t="shared" si="22"/>
        <v>0</v>
      </c>
      <c r="AJ102" s="83">
        <f t="shared" si="23"/>
        <v>0</v>
      </c>
      <c r="AL102" s="258"/>
      <c r="AN102" s="258"/>
      <c r="AP102" s="258"/>
      <c r="AQ102" s="117"/>
      <c r="AR102" s="117"/>
      <c r="AU102" s="161">
        <f t="shared" si="24"/>
        <v>0</v>
      </c>
      <c r="AV102" s="161">
        <f t="shared" si="25"/>
        <v>0</v>
      </c>
      <c r="AW102" s="161">
        <f t="shared" si="26"/>
        <v>0</v>
      </c>
      <c r="AX102" s="60"/>
      <c r="AY102" s="41"/>
      <c r="AZ102" s="60"/>
      <c r="BA102" s="41"/>
      <c r="BB102" s="60"/>
      <c r="BC102" s="41"/>
      <c r="BD102" s="60"/>
      <c r="BE102" s="41"/>
      <c r="BF102" s="293">
        <f t="shared" si="27"/>
        <v>0</v>
      </c>
      <c r="BG102" s="293">
        <f t="shared" si="28"/>
        <v>0</v>
      </c>
      <c r="BH102" s="293">
        <f t="shared" si="29"/>
        <v>0</v>
      </c>
    </row>
    <row r="103" spans="1:60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15"/>
        <v>0</v>
      </c>
      <c r="M103" s="83">
        <f t="shared" si="16"/>
        <v>0</v>
      </c>
      <c r="N103" s="83">
        <f t="shared" si="17"/>
        <v>0</v>
      </c>
      <c r="O103" s="168"/>
      <c r="Q103" s="171"/>
      <c r="S103" s="174"/>
      <c r="U103" s="177"/>
      <c r="W103" s="161">
        <f t="shared" si="18"/>
        <v>0</v>
      </c>
      <c r="X103" s="161">
        <f t="shared" si="19"/>
        <v>0</v>
      </c>
      <c r="Y103" s="161">
        <f t="shared" si="20"/>
        <v>0</v>
      </c>
      <c r="Z103" s="177"/>
      <c r="AB103" s="177"/>
      <c r="AD103" s="177"/>
      <c r="AF103" s="177"/>
      <c r="AH103" s="83">
        <f t="shared" si="21"/>
        <v>0</v>
      </c>
      <c r="AI103" s="83">
        <f t="shared" si="22"/>
        <v>0</v>
      </c>
      <c r="AJ103" s="83">
        <f t="shared" si="23"/>
        <v>0</v>
      </c>
      <c r="AL103" s="258"/>
      <c r="AN103" s="258"/>
      <c r="AP103" s="258"/>
      <c r="AQ103" s="117"/>
      <c r="AR103" s="117"/>
      <c r="AU103" s="161">
        <f t="shared" si="24"/>
        <v>0</v>
      </c>
      <c r="AV103" s="161">
        <f t="shared" si="25"/>
        <v>0</v>
      </c>
      <c r="AW103" s="161">
        <f t="shared" si="26"/>
        <v>0</v>
      </c>
      <c r="AX103" s="60"/>
      <c r="AY103" s="41"/>
      <c r="AZ103" s="60"/>
      <c r="BA103" s="41"/>
      <c r="BB103" s="60"/>
      <c r="BC103" s="41"/>
      <c r="BD103" s="60"/>
      <c r="BE103" s="41"/>
      <c r="BF103" s="293">
        <f t="shared" si="27"/>
        <v>0</v>
      </c>
      <c r="BG103" s="293">
        <f t="shared" si="28"/>
        <v>0</v>
      </c>
      <c r="BH103" s="293">
        <f t="shared" si="29"/>
        <v>0</v>
      </c>
    </row>
    <row r="104" spans="1:60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15"/>
        <v>1</v>
      </c>
      <c r="M104" s="83">
        <f t="shared" si="16"/>
        <v>0</v>
      </c>
      <c r="N104" s="83">
        <f t="shared" si="17"/>
        <v>1</v>
      </c>
      <c r="O104" s="168"/>
      <c r="Q104" s="171"/>
      <c r="S104" s="174"/>
      <c r="U104" s="177"/>
      <c r="W104" s="161">
        <f t="shared" si="18"/>
        <v>0</v>
      </c>
      <c r="X104" s="161">
        <f t="shared" si="19"/>
        <v>0</v>
      </c>
      <c r="Y104" s="161">
        <f t="shared" si="20"/>
        <v>0</v>
      </c>
      <c r="Z104" s="177"/>
      <c r="AB104" s="177"/>
      <c r="AD104" s="177"/>
      <c r="AF104" s="177"/>
      <c r="AH104" s="83">
        <f t="shared" si="21"/>
        <v>0</v>
      </c>
      <c r="AI104" s="83">
        <f t="shared" si="22"/>
        <v>0</v>
      </c>
      <c r="AJ104" s="83">
        <f t="shared" si="23"/>
        <v>0</v>
      </c>
      <c r="AL104" s="258"/>
      <c r="AN104" s="258"/>
      <c r="AP104" s="258"/>
      <c r="AQ104" s="117"/>
      <c r="AR104" s="117"/>
      <c r="AU104" s="161">
        <f t="shared" si="24"/>
        <v>0</v>
      </c>
      <c r="AV104" s="161">
        <f t="shared" si="25"/>
        <v>0</v>
      </c>
      <c r="AW104" s="161">
        <f t="shared" si="26"/>
        <v>0</v>
      </c>
      <c r="AX104" s="60"/>
      <c r="AY104" s="41"/>
      <c r="AZ104" s="60"/>
      <c r="BA104" s="41"/>
      <c r="BB104" s="60"/>
      <c r="BC104" s="41"/>
      <c r="BD104" s="60"/>
      <c r="BE104" s="41"/>
      <c r="BF104" s="293">
        <f t="shared" si="27"/>
        <v>0</v>
      </c>
      <c r="BG104" s="293">
        <f t="shared" si="28"/>
        <v>0</v>
      </c>
      <c r="BH104" s="293">
        <f t="shared" si="29"/>
        <v>0</v>
      </c>
    </row>
    <row r="105" spans="1:60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15"/>
        <v>0</v>
      </c>
      <c r="M105" s="83">
        <f t="shared" si="16"/>
        <v>0</v>
      </c>
      <c r="N105" s="83">
        <f t="shared" si="17"/>
        <v>0</v>
      </c>
      <c r="O105" s="168"/>
      <c r="Q105" s="171"/>
      <c r="S105" s="174"/>
      <c r="U105" s="177"/>
      <c r="W105" s="161">
        <f t="shared" si="18"/>
        <v>0</v>
      </c>
      <c r="X105" s="161">
        <f t="shared" si="19"/>
        <v>0</v>
      </c>
      <c r="Y105" s="161">
        <f t="shared" si="20"/>
        <v>0</v>
      </c>
      <c r="Z105" s="177"/>
      <c r="AB105" s="177"/>
      <c r="AD105" s="177"/>
      <c r="AF105" s="177"/>
      <c r="AH105" s="83">
        <f t="shared" si="21"/>
        <v>0</v>
      </c>
      <c r="AI105" s="83">
        <f t="shared" si="22"/>
        <v>0</v>
      </c>
      <c r="AJ105" s="83">
        <f t="shared" si="23"/>
        <v>0</v>
      </c>
      <c r="AL105" s="258"/>
      <c r="AN105" s="258"/>
      <c r="AP105" s="258"/>
      <c r="AQ105" s="117"/>
      <c r="AR105" s="117"/>
      <c r="AU105" s="161">
        <f t="shared" si="24"/>
        <v>0</v>
      </c>
      <c r="AV105" s="161">
        <f t="shared" si="25"/>
        <v>0</v>
      </c>
      <c r="AW105" s="161">
        <f t="shared" si="26"/>
        <v>0</v>
      </c>
      <c r="AX105" s="60"/>
      <c r="AY105" s="41"/>
      <c r="AZ105" s="60"/>
      <c r="BA105" s="41"/>
      <c r="BB105" s="60"/>
      <c r="BC105" s="41"/>
      <c r="BD105" s="60"/>
      <c r="BE105" s="41"/>
      <c r="BF105" s="293">
        <f t="shared" si="27"/>
        <v>0</v>
      </c>
      <c r="BG105" s="293">
        <f t="shared" si="28"/>
        <v>0</v>
      </c>
      <c r="BH105" s="293">
        <f t="shared" si="29"/>
        <v>0</v>
      </c>
    </row>
    <row r="106" spans="1:60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15"/>
        <v>0</v>
      </c>
      <c r="M106" s="83">
        <f t="shared" si="16"/>
        <v>0</v>
      </c>
      <c r="N106" s="83">
        <f t="shared" si="17"/>
        <v>0</v>
      </c>
      <c r="O106" s="168"/>
      <c r="Q106" s="171"/>
      <c r="S106" s="174"/>
      <c r="U106" s="177"/>
      <c r="W106" s="161">
        <f t="shared" si="18"/>
        <v>0</v>
      </c>
      <c r="X106" s="161">
        <f t="shared" si="19"/>
        <v>0</v>
      </c>
      <c r="Y106" s="161">
        <f t="shared" si="20"/>
        <v>0</v>
      </c>
      <c r="Z106" s="177"/>
      <c r="AB106" s="177"/>
      <c r="AD106" s="177"/>
      <c r="AF106" s="177"/>
      <c r="AH106" s="83">
        <f t="shared" si="21"/>
        <v>0</v>
      </c>
      <c r="AI106" s="83">
        <f t="shared" si="22"/>
        <v>0</v>
      </c>
      <c r="AJ106" s="83">
        <f t="shared" si="23"/>
        <v>0</v>
      </c>
      <c r="AL106" s="258"/>
      <c r="AN106" s="258"/>
      <c r="AP106" s="258"/>
      <c r="AQ106" s="117"/>
      <c r="AR106" s="117"/>
      <c r="AU106" s="161">
        <f t="shared" si="24"/>
        <v>0</v>
      </c>
      <c r="AV106" s="161">
        <f t="shared" si="25"/>
        <v>0</v>
      </c>
      <c r="AW106" s="161">
        <f t="shared" si="26"/>
        <v>0</v>
      </c>
      <c r="AX106" s="60"/>
      <c r="AY106" s="41"/>
      <c r="AZ106" s="60"/>
      <c r="BA106" s="41"/>
      <c r="BB106" s="60"/>
      <c r="BC106" s="41"/>
      <c r="BD106" s="60"/>
      <c r="BE106" s="41"/>
      <c r="BF106" s="293">
        <f t="shared" si="27"/>
        <v>0</v>
      </c>
      <c r="BG106" s="293">
        <f t="shared" si="28"/>
        <v>0</v>
      </c>
      <c r="BH106" s="293">
        <f t="shared" si="29"/>
        <v>0</v>
      </c>
    </row>
    <row r="107" spans="1:60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15"/>
        <v>0</v>
      </c>
      <c r="M107" s="83">
        <f t="shared" si="16"/>
        <v>0</v>
      </c>
      <c r="N107" s="83">
        <f t="shared" si="17"/>
        <v>0</v>
      </c>
      <c r="O107" s="168"/>
      <c r="Q107" s="171"/>
      <c r="S107" s="174"/>
      <c r="U107" s="177"/>
      <c r="W107" s="161">
        <f t="shared" si="18"/>
        <v>0</v>
      </c>
      <c r="X107" s="161">
        <f t="shared" si="19"/>
        <v>0</v>
      </c>
      <c r="Y107" s="161">
        <f t="shared" si="20"/>
        <v>0</v>
      </c>
      <c r="Z107" s="177"/>
      <c r="AB107" s="177"/>
      <c r="AD107" s="177"/>
      <c r="AF107" s="177"/>
      <c r="AH107" s="83">
        <f t="shared" si="21"/>
        <v>0</v>
      </c>
      <c r="AI107" s="83">
        <f t="shared" si="22"/>
        <v>0</v>
      </c>
      <c r="AJ107" s="83">
        <f t="shared" si="23"/>
        <v>0</v>
      </c>
      <c r="AL107" s="258"/>
      <c r="AN107" s="258"/>
      <c r="AP107" s="258"/>
      <c r="AQ107" s="117"/>
      <c r="AR107" s="117"/>
      <c r="AU107" s="161">
        <f t="shared" si="24"/>
        <v>0</v>
      </c>
      <c r="AV107" s="161">
        <f t="shared" si="25"/>
        <v>0</v>
      </c>
      <c r="AW107" s="161">
        <f t="shared" si="26"/>
        <v>0</v>
      </c>
      <c r="AX107" s="60"/>
      <c r="AY107" s="41"/>
      <c r="AZ107" s="60"/>
      <c r="BA107" s="41"/>
      <c r="BB107" s="60"/>
      <c r="BC107" s="41"/>
      <c r="BD107" s="60"/>
      <c r="BE107" s="41"/>
      <c r="BF107" s="293">
        <f t="shared" si="27"/>
        <v>0</v>
      </c>
      <c r="BG107" s="293">
        <f t="shared" si="28"/>
        <v>0</v>
      </c>
      <c r="BH107" s="293">
        <f t="shared" si="29"/>
        <v>0</v>
      </c>
    </row>
    <row r="108" spans="1:60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15"/>
        <v>72</v>
      </c>
      <c r="M108" s="83">
        <f t="shared" si="16"/>
        <v>0</v>
      </c>
      <c r="N108" s="83">
        <f t="shared" si="17"/>
        <v>72</v>
      </c>
      <c r="O108" s="168"/>
      <c r="Q108" s="171">
        <v>40</v>
      </c>
      <c r="S108" s="174"/>
      <c r="U108" s="177"/>
      <c r="W108" s="161">
        <f t="shared" si="18"/>
        <v>40</v>
      </c>
      <c r="X108" s="161">
        <f t="shared" si="19"/>
        <v>0</v>
      </c>
      <c r="Y108" s="161">
        <f t="shared" si="20"/>
        <v>40</v>
      </c>
      <c r="Z108" s="177"/>
      <c r="AB108" s="177"/>
      <c r="AD108" s="177"/>
      <c r="AF108" s="177">
        <v>5</v>
      </c>
      <c r="AH108" s="83">
        <f t="shared" si="21"/>
        <v>5</v>
      </c>
      <c r="AI108" s="83">
        <f t="shared" si="22"/>
        <v>0</v>
      </c>
      <c r="AJ108" s="83">
        <f t="shared" si="23"/>
        <v>5</v>
      </c>
      <c r="AL108" s="258"/>
      <c r="AN108" s="258"/>
      <c r="AP108" s="258"/>
      <c r="AQ108" s="117"/>
      <c r="AR108" s="117"/>
      <c r="AU108" s="161">
        <f t="shared" si="24"/>
        <v>0</v>
      </c>
      <c r="AV108" s="161">
        <f t="shared" si="25"/>
        <v>0</v>
      </c>
      <c r="AW108" s="161">
        <f t="shared" si="26"/>
        <v>0</v>
      </c>
      <c r="AX108" s="60"/>
      <c r="AY108" s="41"/>
      <c r="AZ108" s="60"/>
      <c r="BA108" s="41"/>
      <c r="BB108" s="60"/>
      <c r="BC108" s="41"/>
      <c r="BD108" s="60"/>
      <c r="BE108" s="41"/>
      <c r="BF108" s="293">
        <f t="shared" si="27"/>
        <v>0</v>
      </c>
      <c r="BG108" s="293">
        <f t="shared" si="28"/>
        <v>0</v>
      </c>
      <c r="BH108" s="293">
        <f t="shared" si="29"/>
        <v>0</v>
      </c>
    </row>
    <row r="109" spans="1:60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15"/>
        <v>0</v>
      </c>
      <c r="M109" s="83">
        <f t="shared" si="16"/>
        <v>0</v>
      </c>
      <c r="N109" s="83">
        <f t="shared" si="17"/>
        <v>0</v>
      </c>
      <c r="O109" s="168"/>
      <c r="Q109" s="171"/>
      <c r="S109" s="174"/>
      <c r="U109" s="177"/>
      <c r="W109" s="161">
        <f t="shared" si="18"/>
        <v>0</v>
      </c>
      <c r="X109" s="161">
        <f t="shared" si="19"/>
        <v>0</v>
      </c>
      <c r="Y109" s="161">
        <f t="shared" si="20"/>
        <v>0</v>
      </c>
      <c r="Z109" s="177"/>
      <c r="AB109" s="177"/>
      <c r="AD109" s="177"/>
      <c r="AF109" s="177"/>
      <c r="AH109" s="83">
        <f t="shared" si="21"/>
        <v>0</v>
      </c>
      <c r="AI109" s="83">
        <f t="shared" si="22"/>
        <v>0</v>
      </c>
      <c r="AJ109" s="83">
        <f t="shared" si="23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24"/>
        <v>0</v>
      </c>
      <c r="AV109" s="161">
        <f t="shared" si="25"/>
        <v>3</v>
      </c>
      <c r="AW109" s="161">
        <f t="shared" si="26"/>
        <v>3</v>
      </c>
      <c r="AX109" s="60"/>
      <c r="AY109" s="41"/>
      <c r="AZ109" s="60"/>
      <c r="BA109" s="41"/>
      <c r="BB109" s="60"/>
      <c r="BC109" s="41"/>
      <c r="BD109" s="60"/>
      <c r="BE109" s="41"/>
      <c r="BF109" s="293">
        <f t="shared" si="27"/>
        <v>0</v>
      </c>
      <c r="BG109" s="293">
        <f t="shared" si="28"/>
        <v>0</v>
      </c>
      <c r="BH109" s="293">
        <f t="shared" si="29"/>
        <v>0</v>
      </c>
    </row>
    <row r="110" spans="1:60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15"/>
        <v>2</v>
      </c>
      <c r="M110" s="83">
        <f t="shared" si="16"/>
        <v>0</v>
      </c>
      <c r="N110" s="83">
        <f t="shared" si="17"/>
        <v>2</v>
      </c>
      <c r="O110" s="168"/>
      <c r="Q110" s="171"/>
      <c r="S110" s="174">
        <v>1</v>
      </c>
      <c r="U110" s="177">
        <v>1</v>
      </c>
      <c r="W110" s="161">
        <f t="shared" si="18"/>
        <v>2</v>
      </c>
      <c r="X110" s="161">
        <f t="shared" si="19"/>
        <v>0</v>
      </c>
      <c r="Y110" s="161">
        <f t="shared" si="20"/>
        <v>2</v>
      </c>
      <c r="Z110" s="177">
        <v>1</v>
      </c>
      <c r="AB110" s="177"/>
      <c r="AD110" s="177"/>
      <c r="AF110" s="177">
        <v>1</v>
      </c>
      <c r="AH110" s="83">
        <f t="shared" si="21"/>
        <v>2</v>
      </c>
      <c r="AI110" s="83">
        <f t="shared" si="22"/>
        <v>0</v>
      </c>
      <c r="AJ110" s="83">
        <f t="shared" si="23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24"/>
        <v>0</v>
      </c>
      <c r="AV110" s="161">
        <f t="shared" si="25"/>
        <v>12</v>
      </c>
      <c r="AW110" s="161">
        <f t="shared" si="26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93">
        <f t="shared" si="27"/>
        <v>0</v>
      </c>
      <c r="BG110" s="293">
        <f t="shared" si="28"/>
        <v>0</v>
      </c>
      <c r="BH110" s="293">
        <f t="shared" si="29"/>
        <v>0</v>
      </c>
    </row>
    <row r="111" spans="1:60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15"/>
        <v>27</v>
      </c>
      <c r="M111" s="83">
        <f t="shared" si="16"/>
        <v>0</v>
      </c>
      <c r="N111" s="83">
        <f t="shared" si="17"/>
        <v>27</v>
      </c>
      <c r="O111" s="168"/>
      <c r="Q111" s="171"/>
      <c r="S111" s="174">
        <v>7</v>
      </c>
      <c r="U111" s="177">
        <v>17</v>
      </c>
      <c r="W111" s="161">
        <f t="shared" si="18"/>
        <v>24</v>
      </c>
      <c r="X111" s="161">
        <f t="shared" si="19"/>
        <v>0</v>
      </c>
      <c r="Y111" s="161">
        <f t="shared" si="20"/>
        <v>24</v>
      </c>
      <c r="Z111" s="177"/>
      <c r="AB111" s="177">
        <v>2</v>
      </c>
      <c r="AD111" s="177"/>
      <c r="AF111" s="177"/>
      <c r="AH111" s="83">
        <f t="shared" si="21"/>
        <v>2</v>
      </c>
      <c r="AI111" s="83">
        <f t="shared" si="22"/>
        <v>0</v>
      </c>
      <c r="AJ111" s="83">
        <f t="shared" si="23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24"/>
        <v>0</v>
      </c>
      <c r="AV111" s="161">
        <f t="shared" si="25"/>
        <v>6</v>
      </c>
      <c r="AW111" s="161">
        <f t="shared" si="26"/>
        <v>6</v>
      </c>
      <c r="AX111" s="60"/>
      <c r="AY111" s="41"/>
      <c r="AZ111" s="60"/>
      <c r="BA111" s="41"/>
      <c r="BB111" s="60"/>
      <c r="BC111" s="41"/>
      <c r="BD111" s="60"/>
      <c r="BE111" s="41"/>
      <c r="BF111" s="293">
        <f t="shared" si="27"/>
        <v>0</v>
      </c>
      <c r="BG111" s="293">
        <f t="shared" si="28"/>
        <v>0</v>
      </c>
      <c r="BH111" s="293">
        <f t="shared" si="29"/>
        <v>0</v>
      </c>
    </row>
    <row r="112" spans="1:60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15"/>
        <v>0</v>
      </c>
      <c r="M112" s="83">
        <f t="shared" si="16"/>
        <v>0</v>
      </c>
      <c r="N112" s="83">
        <f t="shared" si="17"/>
        <v>0</v>
      </c>
      <c r="O112" s="170"/>
      <c r="Q112" s="173"/>
      <c r="S112" s="176"/>
      <c r="U112" s="179"/>
      <c r="W112" s="161">
        <f t="shared" si="18"/>
        <v>0</v>
      </c>
      <c r="X112" s="161">
        <f t="shared" si="19"/>
        <v>0</v>
      </c>
      <c r="Y112" s="161">
        <f t="shared" si="20"/>
        <v>0</v>
      </c>
      <c r="Z112" s="179"/>
      <c r="AB112" s="179"/>
      <c r="AD112" s="179"/>
      <c r="AF112" s="179"/>
      <c r="AH112" s="83">
        <f t="shared" si="21"/>
        <v>0</v>
      </c>
      <c r="AI112" s="83">
        <f t="shared" si="22"/>
        <v>0</v>
      </c>
      <c r="AJ112" s="83">
        <f t="shared" si="23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24"/>
        <v>0</v>
      </c>
      <c r="AV112" s="161">
        <f t="shared" si="25"/>
        <v>9</v>
      </c>
      <c r="AW112" s="161">
        <f t="shared" si="26"/>
        <v>9</v>
      </c>
      <c r="AX112" s="61"/>
      <c r="AY112" s="41"/>
      <c r="AZ112" s="61"/>
      <c r="BA112" s="41"/>
      <c r="BB112" s="61"/>
      <c r="BC112" s="41"/>
      <c r="BD112" s="61"/>
      <c r="BE112" s="41"/>
      <c r="BF112" s="293">
        <f t="shared" si="27"/>
        <v>0</v>
      </c>
      <c r="BG112" s="293">
        <f t="shared" si="28"/>
        <v>0</v>
      </c>
      <c r="BH112" s="293">
        <f t="shared" si="29"/>
        <v>0</v>
      </c>
    </row>
    <row r="113" spans="1:60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15"/>
        <v>24</v>
      </c>
      <c r="M113" s="83">
        <f t="shared" si="16"/>
        <v>0</v>
      </c>
      <c r="N113" s="83">
        <f t="shared" si="17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18"/>
        <v>20</v>
      </c>
      <c r="X113" s="161">
        <f t="shared" si="19"/>
        <v>0</v>
      </c>
      <c r="Y113" s="161">
        <f t="shared" si="20"/>
        <v>20</v>
      </c>
      <c r="Z113" s="177"/>
      <c r="AB113" s="177"/>
      <c r="AD113" s="177"/>
      <c r="AF113" s="177"/>
      <c r="AH113" s="83">
        <f t="shared" si="21"/>
        <v>0</v>
      </c>
      <c r="AI113" s="83">
        <f t="shared" si="22"/>
        <v>0</v>
      </c>
      <c r="AJ113" s="83">
        <f t="shared" si="23"/>
        <v>0</v>
      </c>
      <c r="AL113" s="258"/>
      <c r="AN113" s="258"/>
      <c r="AP113" s="258"/>
      <c r="AQ113" s="117"/>
      <c r="AR113" s="117"/>
      <c r="AU113" s="161">
        <f t="shared" si="24"/>
        <v>0</v>
      </c>
      <c r="AV113" s="161">
        <f t="shared" si="25"/>
        <v>0</v>
      </c>
      <c r="AW113" s="161">
        <f t="shared" si="26"/>
        <v>0</v>
      </c>
      <c r="AX113" s="60"/>
      <c r="AY113" s="41"/>
      <c r="AZ113" s="60"/>
      <c r="BA113" s="41"/>
      <c r="BB113" s="60"/>
      <c r="BC113" s="41"/>
      <c r="BD113" s="60"/>
      <c r="BE113" s="41"/>
      <c r="BF113" s="293">
        <f t="shared" si="27"/>
        <v>0</v>
      </c>
      <c r="BG113" s="293">
        <f t="shared" si="28"/>
        <v>0</v>
      </c>
      <c r="BH113" s="293">
        <f t="shared" si="29"/>
        <v>0</v>
      </c>
    </row>
    <row r="114" spans="1:60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15"/>
        <v>8</v>
      </c>
      <c r="M114" s="83">
        <f t="shared" si="16"/>
        <v>0</v>
      </c>
      <c r="N114" s="83">
        <f t="shared" si="17"/>
        <v>8</v>
      </c>
      <c r="O114" s="168"/>
      <c r="Q114" s="171">
        <v>9</v>
      </c>
      <c r="S114" s="174">
        <v>5</v>
      </c>
      <c r="U114" s="177">
        <v>1</v>
      </c>
      <c r="W114" s="161">
        <f t="shared" si="18"/>
        <v>15</v>
      </c>
      <c r="X114" s="161">
        <f t="shared" si="19"/>
        <v>0</v>
      </c>
      <c r="Y114" s="161">
        <f t="shared" si="20"/>
        <v>15</v>
      </c>
      <c r="Z114" s="177">
        <v>2</v>
      </c>
      <c r="AB114" s="177"/>
      <c r="AD114" s="177"/>
      <c r="AF114" s="177">
        <v>5</v>
      </c>
      <c r="AH114" s="83">
        <f t="shared" si="21"/>
        <v>7</v>
      </c>
      <c r="AI114" s="83">
        <f t="shared" si="22"/>
        <v>0</v>
      </c>
      <c r="AJ114" s="83">
        <f t="shared" si="23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24"/>
        <v>0</v>
      </c>
      <c r="AV114" s="161">
        <f t="shared" si="25"/>
        <v>3</v>
      </c>
      <c r="AW114" s="161">
        <f t="shared" si="26"/>
        <v>3</v>
      </c>
      <c r="AX114" s="60"/>
      <c r="AY114" s="41"/>
      <c r="AZ114" s="60"/>
      <c r="BA114" s="41"/>
      <c r="BB114" s="60"/>
      <c r="BC114" s="41"/>
      <c r="BD114" s="60"/>
      <c r="BE114" s="41"/>
      <c r="BF114" s="293">
        <f t="shared" si="27"/>
        <v>0</v>
      </c>
      <c r="BG114" s="293">
        <f t="shared" si="28"/>
        <v>0</v>
      </c>
      <c r="BH114" s="293">
        <f t="shared" si="29"/>
        <v>0</v>
      </c>
    </row>
    <row r="115" spans="1:60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15"/>
        <v>0</v>
      </c>
      <c r="M115" s="83">
        <f t="shared" si="16"/>
        <v>0</v>
      </c>
      <c r="N115" s="83">
        <f t="shared" si="17"/>
        <v>0</v>
      </c>
      <c r="O115" s="168"/>
      <c r="Q115" s="171"/>
      <c r="S115" s="174"/>
      <c r="U115" s="177"/>
      <c r="W115" s="161">
        <f t="shared" si="18"/>
        <v>0</v>
      </c>
      <c r="X115" s="161">
        <f t="shared" si="19"/>
        <v>0</v>
      </c>
      <c r="Y115" s="161">
        <f t="shared" si="20"/>
        <v>0</v>
      </c>
      <c r="Z115" s="177"/>
      <c r="AB115" s="177"/>
      <c r="AD115" s="177"/>
      <c r="AF115" s="177"/>
      <c r="AH115" s="83">
        <f t="shared" si="21"/>
        <v>0</v>
      </c>
      <c r="AI115" s="83">
        <f t="shared" si="22"/>
        <v>0</v>
      </c>
      <c r="AJ115" s="83">
        <f t="shared" si="23"/>
        <v>0</v>
      </c>
      <c r="AL115" s="258"/>
      <c r="AN115" s="258"/>
      <c r="AP115" s="258"/>
      <c r="AQ115" s="117"/>
      <c r="AR115" s="117"/>
      <c r="AU115" s="161">
        <f t="shared" si="24"/>
        <v>0</v>
      </c>
      <c r="AV115" s="161">
        <f t="shared" si="25"/>
        <v>0</v>
      </c>
      <c r="AW115" s="161">
        <f t="shared" si="26"/>
        <v>0</v>
      </c>
      <c r="AX115" s="60"/>
      <c r="AY115" s="41"/>
      <c r="AZ115" s="60"/>
      <c r="BA115" s="41"/>
      <c r="BB115" s="60"/>
      <c r="BC115" s="41"/>
      <c r="BD115" s="60"/>
      <c r="BE115" s="41"/>
      <c r="BF115" s="293">
        <f t="shared" si="27"/>
        <v>0</v>
      </c>
      <c r="BG115" s="293">
        <f t="shared" si="28"/>
        <v>0</v>
      </c>
      <c r="BH115" s="293">
        <f t="shared" si="29"/>
        <v>0</v>
      </c>
    </row>
    <row r="116" spans="1:60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15"/>
        <v>0</v>
      </c>
      <c r="M116" s="83">
        <f t="shared" si="16"/>
        <v>0</v>
      </c>
      <c r="N116" s="83">
        <f t="shared" si="17"/>
        <v>0</v>
      </c>
      <c r="O116" s="168"/>
      <c r="Q116" s="171"/>
      <c r="S116" s="174"/>
      <c r="U116" s="177">
        <v>1</v>
      </c>
      <c r="W116" s="161">
        <f t="shared" si="18"/>
        <v>1</v>
      </c>
      <c r="X116" s="161">
        <f t="shared" si="19"/>
        <v>0</v>
      </c>
      <c r="Y116" s="161">
        <f t="shared" si="20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1"/>
        <v>11</v>
      </c>
      <c r="AI116" s="83">
        <f t="shared" si="22"/>
        <v>0</v>
      </c>
      <c r="AJ116" s="83">
        <f t="shared" si="23"/>
        <v>11</v>
      </c>
      <c r="AL116" s="258"/>
      <c r="AN116" s="258"/>
      <c r="AP116" s="258"/>
      <c r="AQ116" s="117"/>
      <c r="AR116" s="117"/>
      <c r="AU116" s="161">
        <f t="shared" si="24"/>
        <v>0</v>
      </c>
      <c r="AV116" s="161">
        <f t="shared" si="25"/>
        <v>0</v>
      </c>
      <c r="AW116" s="161">
        <f t="shared" si="26"/>
        <v>0</v>
      </c>
      <c r="AX116" s="60"/>
      <c r="AY116" s="41"/>
      <c r="AZ116" s="60"/>
      <c r="BA116" s="41"/>
      <c r="BB116" s="60"/>
      <c r="BC116" s="41"/>
      <c r="BD116" s="60"/>
      <c r="BE116" s="41"/>
      <c r="BF116" s="293">
        <f t="shared" si="27"/>
        <v>0</v>
      </c>
      <c r="BG116" s="293">
        <f t="shared" si="28"/>
        <v>0</v>
      </c>
      <c r="BH116" s="293">
        <f t="shared" si="29"/>
        <v>0</v>
      </c>
    </row>
    <row r="117" spans="1:60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15"/>
        <v>2</v>
      </c>
      <c r="M117" s="83">
        <f t="shared" si="16"/>
        <v>0</v>
      </c>
      <c r="N117" s="83">
        <f t="shared" si="17"/>
        <v>2</v>
      </c>
      <c r="O117" s="168"/>
      <c r="Q117" s="171"/>
      <c r="S117" s="174">
        <v>1</v>
      </c>
      <c r="U117" s="177"/>
      <c r="W117" s="161">
        <f t="shared" si="18"/>
        <v>1</v>
      </c>
      <c r="X117" s="161">
        <f t="shared" si="19"/>
        <v>0</v>
      </c>
      <c r="Y117" s="161">
        <f t="shared" si="20"/>
        <v>1</v>
      </c>
      <c r="Z117" s="177"/>
      <c r="AB117" s="177"/>
      <c r="AD117" s="177"/>
      <c r="AF117" s="177"/>
      <c r="AH117" s="83">
        <f t="shared" si="21"/>
        <v>0</v>
      </c>
      <c r="AI117" s="83">
        <f t="shared" si="22"/>
        <v>0</v>
      </c>
      <c r="AJ117" s="83">
        <f t="shared" si="23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24"/>
        <v>0</v>
      </c>
      <c r="AV117" s="161">
        <f t="shared" si="25"/>
        <v>60</v>
      </c>
      <c r="AW117" s="161">
        <f t="shared" si="26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93">
        <f t="shared" si="27"/>
        <v>0</v>
      </c>
      <c r="BG117" s="293">
        <f t="shared" si="28"/>
        <v>0</v>
      </c>
      <c r="BH117" s="293">
        <f t="shared" si="29"/>
        <v>0</v>
      </c>
    </row>
    <row r="118" spans="1:60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15"/>
        <v>1</v>
      </c>
      <c r="M118" s="83">
        <f t="shared" si="16"/>
        <v>0</v>
      </c>
      <c r="N118" s="83">
        <f t="shared" si="17"/>
        <v>1</v>
      </c>
      <c r="O118" s="168"/>
      <c r="Q118" s="171"/>
      <c r="S118" s="174"/>
      <c r="U118" s="177"/>
      <c r="W118" s="161">
        <f t="shared" si="18"/>
        <v>0</v>
      </c>
      <c r="X118" s="161">
        <f t="shared" si="19"/>
        <v>0</v>
      </c>
      <c r="Y118" s="161">
        <f t="shared" si="20"/>
        <v>0</v>
      </c>
      <c r="Z118" s="177"/>
      <c r="AB118" s="177"/>
      <c r="AD118" s="177"/>
      <c r="AF118" s="177"/>
      <c r="AH118" s="83">
        <f t="shared" si="21"/>
        <v>0</v>
      </c>
      <c r="AI118" s="83">
        <f t="shared" si="22"/>
        <v>0</v>
      </c>
      <c r="AJ118" s="83">
        <f t="shared" si="23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24"/>
        <v>0</v>
      </c>
      <c r="AV118" s="161">
        <f t="shared" si="25"/>
        <v>105</v>
      </c>
      <c r="AW118" s="161">
        <f t="shared" si="26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93">
        <f t="shared" si="27"/>
        <v>0</v>
      </c>
      <c r="BG118" s="293">
        <f t="shared" si="28"/>
        <v>0</v>
      </c>
      <c r="BH118" s="293">
        <f t="shared" si="29"/>
        <v>0</v>
      </c>
    </row>
    <row r="119" spans="1:60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15"/>
        <v>0</v>
      </c>
      <c r="M119" s="83">
        <f t="shared" si="16"/>
        <v>0</v>
      </c>
      <c r="N119" s="83">
        <f t="shared" si="17"/>
        <v>0</v>
      </c>
      <c r="O119" s="168"/>
      <c r="Q119" s="171"/>
      <c r="S119" s="174"/>
      <c r="U119" s="177"/>
      <c r="W119" s="161">
        <f t="shared" si="18"/>
        <v>0</v>
      </c>
      <c r="X119" s="161">
        <f t="shared" si="19"/>
        <v>0</v>
      </c>
      <c r="Y119" s="161">
        <f t="shared" si="20"/>
        <v>0</v>
      </c>
      <c r="Z119" s="177"/>
      <c r="AB119" s="177"/>
      <c r="AD119" s="177"/>
      <c r="AF119" s="177"/>
      <c r="AH119" s="83">
        <f t="shared" si="21"/>
        <v>0</v>
      </c>
      <c r="AI119" s="83">
        <f t="shared" si="22"/>
        <v>0</v>
      </c>
      <c r="AJ119" s="83">
        <f t="shared" si="23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24"/>
        <v>0</v>
      </c>
      <c r="AV119" s="161">
        <f t="shared" si="25"/>
        <v>19</v>
      </c>
      <c r="AW119" s="161">
        <f t="shared" si="26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93">
        <f t="shared" si="27"/>
        <v>0</v>
      </c>
      <c r="BG119" s="293">
        <f t="shared" si="28"/>
        <v>0</v>
      </c>
      <c r="BH119" s="293">
        <f t="shared" si="29"/>
        <v>0</v>
      </c>
    </row>
    <row r="120" spans="1:60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15"/>
        <v>0</v>
      </c>
      <c r="M120" s="83">
        <f t="shared" si="16"/>
        <v>0</v>
      </c>
      <c r="N120" s="83">
        <f t="shared" si="17"/>
        <v>0</v>
      </c>
      <c r="O120" s="168"/>
      <c r="Q120" s="171"/>
      <c r="S120" s="174"/>
      <c r="U120" s="177"/>
      <c r="W120" s="161">
        <f t="shared" si="18"/>
        <v>0</v>
      </c>
      <c r="X120" s="161">
        <f t="shared" si="19"/>
        <v>0</v>
      </c>
      <c r="Y120" s="161">
        <f t="shared" si="20"/>
        <v>0</v>
      </c>
      <c r="Z120" s="177"/>
      <c r="AB120" s="177"/>
      <c r="AD120" s="177"/>
      <c r="AF120" s="177"/>
      <c r="AH120" s="83">
        <f t="shared" si="21"/>
        <v>0</v>
      </c>
      <c r="AI120" s="83">
        <f t="shared" si="22"/>
        <v>0</v>
      </c>
      <c r="AJ120" s="83">
        <f t="shared" si="23"/>
        <v>0</v>
      </c>
      <c r="AL120" s="258"/>
      <c r="AN120" s="258"/>
      <c r="AP120" s="258"/>
      <c r="AQ120" s="117"/>
      <c r="AR120" s="117"/>
      <c r="AU120" s="161">
        <f t="shared" si="24"/>
        <v>0</v>
      </c>
      <c r="AV120" s="161">
        <f t="shared" si="25"/>
        <v>0</v>
      </c>
      <c r="AW120" s="161">
        <f t="shared" si="26"/>
        <v>0</v>
      </c>
      <c r="AX120" s="60"/>
      <c r="AY120" s="41"/>
      <c r="AZ120" s="60"/>
      <c r="BA120" s="41"/>
      <c r="BB120" s="60"/>
      <c r="BC120" s="41"/>
      <c r="BD120" s="60"/>
      <c r="BE120" s="41"/>
      <c r="BF120" s="293">
        <f t="shared" si="27"/>
        <v>0</v>
      </c>
      <c r="BG120" s="293">
        <f t="shared" si="28"/>
        <v>0</v>
      </c>
      <c r="BH120" s="293">
        <f t="shared" si="29"/>
        <v>0</v>
      </c>
    </row>
    <row r="121" spans="1:60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15"/>
        <v>11</v>
      </c>
      <c r="M121" s="83">
        <f t="shared" si="16"/>
        <v>0</v>
      </c>
      <c r="N121" s="83">
        <f t="shared" si="17"/>
        <v>11</v>
      </c>
      <c r="O121" s="168">
        <v>4</v>
      </c>
      <c r="Q121" s="171">
        <v>6</v>
      </c>
      <c r="S121" s="174"/>
      <c r="U121" s="177">
        <v>3</v>
      </c>
      <c r="W121" s="161">
        <f t="shared" si="18"/>
        <v>13</v>
      </c>
      <c r="X121" s="161">
        <f t="shared" si="19"/>
        <v>0</v>
      </c>
      <c r="Y121" s="161">
        <f t="shared" si="20"/>
        <v>13</v>
      </c>
      <c r="Z121" s="177"/>
      <c r="AB121" s="177">
        <v>1</v>
      </c>
      <c r="AD121" s="177"/>
      <c r="AF121" s="177"/>
      <c r="AH121" s="83">
        <f t="shared" si="21"/>
        <v>1</v>
      </c>
      <c r="AI121" s="83">
        <f t="shared" si="22"/>
        <v>0</v>
      </c>
      <c r="AJ121" s="83">
        <f t="shared" si="23"/>
        <v>1</v>
      </c>
      <c r="AL121" s="258"/>
      <c r="AN121" s="258"/>
      <c r="AP121" s="258"/>
      <c r="AQ121" s="117"/>
      <c r="AR121" s="117"/>
      <c r="AU121" s="161">
        <f t="shared" si="24"/>
        <v>0</v>
      </c>
      <c r="AV121" s="161">
        <f t="shared" si="25"/>
        <v>0</v>
      </c>
      <c r="AW121" s="161">
        <f t="shared" si="26"/>
        <v>0</v>
      </c>
      <c r="AX121" s="60"/>
      <c r="AY121" s="41"/>
      <c r="AZ121" s="60"/>
      <c r="BA121" s="41"/>
      <c r="BB121" s="60"/>
      <c r="BC121" s="41"/>
      <c r="BD121" s="60"/>
      <c r="BE121" s="41"/>
      <c r="BF121" s="293">
        <f t="shared" si="27"/>
        <v>0</v>
      </c>
      <c r="BG121" s="293">
        <f t="shared" si="28"/>
        <v>0</v>
      </c>
      <c r="BH121" s="293">
        <f t="shared" si="29"/>
        <v>0</v>
      </c>
    </row>
    <row r="122" spans="1:60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15"/>
        <v>4</v>
      </c>
      <c r="M122" s="83">
        <f t="shared" si="16"/>
        <v>0</v>
      </c>
      <c r="N122" s="83">
        <f t="shared" si="17"/>
        <v>4</v>
      </c>
      <c r="O122" s="168">
        <v>2</v>
      </c>
      <c r="Q122" s="171">
        <v>2</v>
      </c>
      <c r="S122" s="174"/>
      <c r="U122" s="177"/>
      <c r="W122" s="161">
        <f t="shared" si="18"/>
        <v>4</v>
      </c>
      <c r="X122" s="161">
        <f t="shared" si="19"/>
        <v>0</v>
      </c>
      <c r="Y122" s="161">
        <f t="shared" si="20"/>
        <v>4</v>
      </c>
      <c r="Z122" s="177"/>
      <c r="AB122" s="177"/>
      <c r="AD122" s="177"/>
      <c r="AF122" s="177">
        <v>3</v>
      </c>
      <c r="AH122" s="83">
        <f t="shared" si="21"/>
        <v>3</v>
      </c>
      <c r="AI122" s="83">
        <f t="shared" si="22"/>
        <v>0</v>
      </c>
      <c r="AJ122" s="83">
        <f t="shared" si="23"/>
        <v>3</v>
      </c>
      <c r="AL122" s="258"/>
      <c r="AN122" s="258"/>
      <c r="AP122" s="258"/>
      <c r="AQ122" s="117"/>
      <c r="AR122" s="117"/>
      <c r="AU122" s="161">
        <f t="shared" si="24"/>
        <v>0</v>
      </c>
      <c r="AV122" s="161">
        <f t="shared" si="25"/>
        <v>0</v>
      </c>
      <c r="AW122" s="161">
        <f t="shared" si="26"/>
        <v>0</v>
      </c>
      <c r="AX122" s="60"/>
      <c r="AY122" s="41"/>
      <c r="AZ122" s="60"/>
      <c r="BA122" s="41"/>
      <c r="BB122" s="60"/>
      <c r="BC122" s="41"/>
      <c r="BD122" s="60"/>
      <c r="BE122" s="41"/>
      <c r="BF122" s="293">
        <f t="shared" si="27"/>
        <v>0</v>
      </c>
      <c r="BG122" s="293">
        <f t="shared" si="28"/>
        <v>0</v>
      </c>
      <c r="BH122" s="293">
        <f t="shared" si="29"/>
        <v>0</v>
      </c>
    </row>
    <row r="123" spans="1:60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15"/>
        <v>0</v>
      </c>
      <c r="M123" s="83">
        <f t="shared" si="16"/>
        <v>0</v>
      </c>
      <c r="N123" s="83">
        <f t="shared" si="17"/>
        <v>0</v>
      </c>
      <c r="O123" s="168"/>
      <c r="Q123" s="171"/>
      <c r="S123" s="174"/>
      <c r="U123" s="177"/>
      <c r="W123" s="161">
        <f t="shared" si="18"/>
        <v>0</v>
      </c>
      <c r="X123" s="161">
        <f t="shared" si="19"/>
        <v>0</v>
      </c>
      <c r="Y123" s="161">
        <f t="shared" si="20"/>
        <v>0</v>
      </c>
      <c r="Z123" s="177"/>
      <c r="AB123" s="177"/>
      <c r="AD123" s="177"/>
      <c r="AF123" s="177"/>
      <c r="AH123" s="83">
        <f t="shared" si="21"/>
        <v>0</v>
      </c>
      <c r="AI123" s="83">
        <f t="shared" si="22"/>
        <v>0</v>
      </c>
      <c r="AJ123" s="83">
        <f t="shared" si="23"/>
        <v>0</v>
      </c>
      <c r="AL123" s="258"/>
      <c r="AN123" s="258"/>
      <c r="AP123" s="258"/>
      <c r="AQ123" s="117"/>
      <c r="AR123" s="117"/>
      <c r="AU123" s="161">
        <f t="shared" si="24"/>
        <v>0</v>
      </c>
      <c r="AV123" s="161">
        <f t="shared" si="25"/>
        <v>0</v>
      </c>
      <c r="AW123" s="161">
        <f t="shared" si="26"/>
        <v>0</v>
      </c>
      <c r="AX123" s="60"/>
      <c r="AY123" s="41"/>
      <c r="AZ123" s="60"/>
      <c r="BA123" s="41"/>
      <c r="BB123" s="60"/>
      <c r="BC123" s="41"/>
      <c r="BD123" s="60"/>
      <c r="BE123" s="41"/>
      <c r="BF123" s="293">
        <f t="shared" si="27"/>
        <v>0</v>
      </c>
      <c r="BG123" s="293">
        <f t="shared" si="28"/>
        <v>0</v>
      </c>
      <c r="BH123" s="293">
        <f t="shared" si="29"/>
        <v>0</v>
      </c>
    </row>
    <row r="124" spans="1:60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15"/>
        <v>0</v>
      </c>
      <c r="M124" s="83">
        <f t="shared" si="16"/>
        <v>0</v>
      </c>
      <c r="N124" s="83">
        <f t="shared" si="17"/>
        <v>0</v>
      </c>
      <c r="O124" s="168"/>
      <c r="Q124" s="171"/>
      <c r="S124" s="174"/>
      <c r="U124" s="177"/>
      <c r="W124" s="161">
        <f t="shared" si="18"/>
        <v>0</v>
      </c>
      <c r="X124" s="161">
        <f t="shared" si="19"/>
        <v>0</v>
      </c>
      <c r="Y124" s="161">
        <f t="shared" si="20"/>
        <v>0</v>
      </c>
      <c r="Z124" s="177"/>
      <c r="AB124" s="177"/>
      <c r="AD124" s="177"/>
      <c r="AF124" s="177"/>
      <c r="AH124" s="83">
        <f t="shared" si="21"/>
        <v>0</v>
      </c>
      <c r="AI124" s="83">
        <f t="shared" si="22"/>
        <v>0</v>
      </c>
      <c r="AJ124" s="83">
        <f t="shared" si="23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24"/>
        <v>0</v>
      </c>
      <c r="AV124" s="161">
        <f t="shared" si="25"/>
        <v>12</v>
      </c>
      <c r="AW124" s="161">
        <f t="shared" si="26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93">
        <f t="shared" si="27"/>
        <v>0</v>
      </c>
      <c r="BG124" s="293">
        <f t="shared" si="28"/>
        <v>0</v>
      </c>
      <c r="BH124" s="293">
        <f t="shared" si="29"/>
        <v>0</v>
      </c>
    </row>
    <row r="125" spans="1:60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15"/>
        <v>41</v>
      </c>
      <c r="M125" s="83">
        <f t="shared" si="16"/>
        <v>0</v>
      </c>
      <c r="N125" s="83">
        <f t="shared" si="17"/>
        <v>41</v>
      </c>
      <c r="O125" s="168"/>
      <c r="Q125" s="171"/>
      <c r="S125" s="174"/>
      <c r="U125" s="177">
        <v>24</v>
      </c>
      <c r="W125" s="161">
        <f t="shared" si="18"/>
        <v>24</v>
      </c>
      <c r="X125" s="161">
        <f t="shared" si="19"/>
        <v>0</v>
      </c>
      <c r="Y125" s="161">
        <f t="shared" si="20"/>
        <v>24</v>
      </c>
      <c r="Z125" s="177"/>
      <c r="AB125" s="177"/>
      <c r="AD125" s="177"/>
      <c r="AF125" s="177">
        <v>16</v>
      </c>
      <c r="AH125" s="83">
        <f t="shared" si="21"/>
        <v>16</v>
      </c>
      <c r="AI125" s="83">
        <f t="shared" si="22"/>
        <v>0</v>
      </c>
      <c r="AJ125" s="83">
        <f t="shared" si="23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24"/>
        <v>0</v>
      </c>
      <c r="AV125" s="161">
        <f t="shared" si="25"/>
        <v>162</v>
      </c>
      <c r="AW125" s="161">
        <f t="shared" si="26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93">
        <f t="shared" si="27"/>
        <v>18</v>
      </c>
      <c r="BG125" s="293">
        <f t="shared" si="28"/>
        <v>0</v>
      </c>
      <c r="BH125" s="293">
        <f t="shared" si="29"/>
        <v>18</v>
      </c>
    </row>
    <row r="126" spans="1:60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15"/>
        <v>110</v>
      </c>
      <c r="M126" s="83">
        <f t="shared" si="16"/>
        <v>0</v>
      </c>
      <c r="N126" s="83">
        <f t="shared" si="17"/>
        <v>110</v>
      </c>
      <c r="O126" s="168"/>
      <c r="Q126" s="171"/>
      <c r="S126" s="174"/>
      <c r="U126" s="177">
        <v>93</v>
      </c>
      <c r="W126" s="161">
        <f t="shared" si="18"/>
        <v>93</v>
      </c>
      <c r="X126" s="161">
        <f t="shared" si="19"/>
        <v>0</v>
      </c>
      <c r="Y126" s="161">
        <f t="shared" si="20"/>
        <v>93</v>
      </c>
      <c r="Z126" s="177"/>
      <c r="AB126" s="177"/>
      <c r="AD126" s="177"/>
      <c r="AF126" s="177">
        <v>46</v>
      </c>
      <c r="AH126" s="83">
        <f t="shared" si="21"/>
        <v>46</v>
      </c>
      <c r="AI126" s="83">
        <f t="shared" si="22"/>
        <v>0</v>
      </c>
      <c r="AJ126" s="83">
        <f t="shared" si="23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24"/>
        <v>0</v>
      </c>
      <c r="AV126" s="161">
        <f t="shared" si="25"/>
        <v>2</v>
      </c>
      <c r="AW126" s="161">
        <f t="shared" si="26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93">
        <f t="shared" si="27"/>
        <v>80</v>
      </c>
      <c r="BG126" s="293">
        <f t="shared" si="28"/>
        <v>0</v>
      </c>
      <c r="BH126" s="293">
        <f t="shared" si="29"/>
        <v>80</v>
      </c>
    </row>
    <row r="127" spans="1:60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15"/>
        <v>15</v>
      </c>
      <c r="M127" s="83">
        <f t="shared" si="16"/>
        <v>0</v>
      </c>
      <c r="N127" s="83">
        <f t="shared" si="17"/>
        <v>15</v>
      </c>
      <c r="O127" s="168"/>
      <c r="Q127" s="171"/>
      <c r="S127" s="174"/>
      <c r="U127" s="177">
        <v>14</v>
      </c>
      <c r="W127" s="161">
        <f t="shared" si="18"/>
        <v>14</v>
      </c>
      <c r="X127" s="161">
        <f t="shared" si="19"/>
        <v>0</v>
      </c>
      <c r="Y127" s="161">
        <f t="shared" si="20"/>
        <v>14</v>
      </c>
      <c r="Z127" s="177"/>
      <c r="AB127" s="177"/>
      <c r="AD127" s="177"/>
      <c r="AF127" s="177">
        <v>17</v>
      </c>
      <c r="AH127" s="83">
        <f t="shared" si="21"/>
        <v>17</v>
      </c>
      <c r="AI127" s="83">
        <f t="shared" si="22"/>
        <v>0</v>
      </c>
      <c r="AJ127" s="83">
        <f t="shared" si="23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24"/>
        <v>0</v>
      </c>
      <c r="AV127" s="161">
        <f t="shared" si="25"/>
        <v>2</v>
      </c>
      <c r="AW127" s="161">
        <f t="shared" si="26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93">
        <f t="shared" si="27"/>
        <v>16</v>
      </c>
      <c r="BG127" s="293">
        <f t="shared" si="28"/>
        <v>0</v>
      </c>
      <c r="BH127" s="293">
        <f t="shared" si="29"/>
        <v>16</v>
      </c>
    </row>
    <row r="128" spans="1:60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15"/>
        <v>151</v>
      </c>
      <c r="M128" s="83">
        <f t="shared" si="16"/>
        <v>0</v>
      </c>
      <c r="N128" s="83">
        <f t="shared" si="17"/>
        <v>151</v>
      </c>
      <c r="O128" s="168"/>
      <c r="Q128" s="171"/>
      <c r="S128" s="174"/>
      <c r="U128" s="177">
        <v>117</v>
      </c>
      <c r="W128" s="161">
        <f t="shared" si="18"/>
        <v>117</v>
      </c>
      <c r="X128" s="161">
        <f t="shared" si="19"/>
        <v>0</v>
      </c>
      <c r="Y128" s="161">
        <f t="shared" si="20"/>
        <v>117</v>
      </c>
      <c r="Z128" s="177"/>
      <c r="AB128" s="177"/>
      <c r="AD128" s="177"/>
      <c r="AF128" s="177">
        <v>62</v>
      </c>
      <c r="AH128" s="83">
        <f t="shared" si="21"/>
        <v>62</v>
      </c>
      <c r="AI128" s="83">
        <f t="shared" si="22"/>
        <v>0</v>
      </c>
      <c r="AJ128" s="83">
        <f t="shared" si="23"/>
        <v>62</v>
      </c>
      <c r="AL128" s="258"/>
      <c r="AN128" s="258">
        <v>3</v>
      </c>
      <c r="AP128" s="258"/>
      <c r="AQ128" s="117"/>
      <c r="AR128" s="117"/>
      <c r="AU128" s="161">
        <f t="shared" si="24"/>
        <v>0</v>
      </c>
      <c r="AV128" s="161">
        <f t="shared" si="25"/>
        <v>3</v>
      </c>
      <c r="AW128" s="161">
        <f t="shared" si="26"/>
        <v>3</v>
      </c>
      <c r="AX128" s="60"/>
      <c r="AY128" s="41"/>
      <c r="AZ128" s="60"/>
      <c r="BA128" s="41"/>
      <c r="BB128" s="60"/>
      <c r="BC128" s="41"/>
      <c r="BD128" s="60"/>
      <c r="BE128" s="41"/>
      <c r="BF128" s="293">
        <f t="shared" si="27"/>
        <v>0</v>
      </c>
      <c r="BG128" s="293">
        <f t="shared" si="28"/>
        <v>0</v>
      </c>
      <c r="BH128" s="293">
        <f t="shared" si="29"/>
        <v>0</v>
      </c>
    </row>
    <row r="129" spans="1:60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15"/>
        <v>0</v>
      </c>
      <c r="M129" s="83">
        <f t="shared" si="16"/>
        <v>0</v>
      </c>
      <c r="N129" s="83">
        <f t="shared" si="17"/>
        <v>0</v>
      </c>
      <c r="O129" s="168"/>
      <c r="Q129" s="171"/>
      <c r="S129" s="174"/>
      <c r="U129" s="177"/>
      <c r="W129" s="161">
        <f t="shared" si="18"/>
        <v>0</v>
      </c>
      <c r="X129" s="161">
        <f t="shared" si="19"/>
        <v>0</v>
      </c>
      <c r="Y129" s="161">
        <f t="shared" si="20"/>
        <v>0</v>
      </c>
      <c r="Z129" s="177"/>
      <c r="AB129" s="177"/>
      <c r="AD129" s="177"/>
      <c r="AF129" s="177"/>
      <c r="AH129" s="83">
        <f t="shared" si="21"/>
        <v>0</v>
      </c>
      <c r="AI129" s="83">
        <f t="shared" si="22"/>
        <v>0</v>
      </c>
      <c r="AJ129" s="83">
        <f t="shared" si="23"/>
        <v>0</v>
      </c>
      <c r="AL129" s="258"/>
      <c r="AN129" s="258">
        <v>2</v>
      </c>
      <c r="AP129" s="258"/>
      <c r="AQ129" s="117"/>
      <c r="AR129" s="117"/>
      <c r="AU129" s="161">
        <f t="shared" si="24"/>
        <v>0</v>
      </c>
      <c r="AV129" s="161">
        <f t="shared" si="25"/>
        <v>2</v>
      </c>
      <c r="AW129" s="161">
        <f t="shared" si="26"/>
        <v>2</v>
      </c>
      <c r="AX129" s="60"/>
      <c r="AY129" s="41"/>
      <c r="AZ129" s="60"/>
      <c r="BA129" s="41"/>
      <c r="BB129" s="60"/>
      <c r="BC129" s="41"/>
      <c r="BD129" s="60"/>
      <c r="BE129" s="41"/>
      <c r="BF129" s="293">
        <f t="shared" si="27"/>
        <v>0</v>
      </c>
      <c r="BG129" s="293">
        <f t="shared" si="28"/>
        <v>0</v>
      </c>
      <c r="BH129" s="293">
        <f t="shared" si="29"/>
        <v>0</v>
      </c>
    </row>
    <row r="130" spans="1:60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15"/>
        <v>10</v>
      </c>
      <c r="M130" s="83">
        <f t="shared" si="16"/>
        <v>0</v>
      </c>
      <c r="N130" s="83">
        <f t="shared" si="17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18"/>
        <v>18</v>
      </c>
      <c r="X130" s="161">
        <f t="shared" si="19"/>
        <v>0</v>
      </c>
      <c r="Y130" s="161">
        <f t="shared" si="20"/>
        <v>18</v>
      </c>
      <c r="Z130" s="177"/>
      <c r="AB130" s="177"/>
      <c r="AD130" s="177"/>
      <c r="AF130" s="177"/>
      <c r="AH130" s="83">
        <f t="shared" si="21"/>
        <v>0</v>
      </c>
      <c r="AI130" s="83">
        <f t="shared" si="22"/>
        <v>0</v>
      </c>
      <c r="AJ130" s="83">
        <f t="shared" si="23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24"/>
        <v>0</v>
      </c>
      <c r="AV130" s="161">
        <f t="shared" si="25"/>
        <v>3</v>
      </c>
      <c r="AW130" s="161">
        <f t="shared" si="26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93">
        <f t="shared" si="27"/>
        <v>8</v>
      </c>
      <c r="BG130" s="293">
        <f t="shared" si="28"/>
        <v>0</v>
      </c>
      <c r="BH130" s="293">
        <f t="shared" si="29"/>
        <v>8</v>
      </c>
    </row>
    <row r="131" spans="1:60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15"/>
        <v>8</v>
      </c>
      <c r="M131" s="83">
        <f t="shared" si="16"/>
        <v>0</v>
      </c>
      <c r="N131" s="83">
        <f t="shared" si="17"/>
        <v>8</v>
      </c>
      <c r="O131" s="168"/>
      <c r="Q131" s="171"/>
      <c r="S131" s="174"/>
      <c r="U131" s="177">
        <v>2</v>
      </c>
      <c r="W131" s="161">
        <f t="shared" si="18"/>
        <v>2</v>
      </c>
      <c r="X131" s="161">
        <f t="shared" si="19"/>
        <v>0</v>
      </c>
      <c r="Y131" s="161">
        <f t="shared" si="20"/>
        <v>2</v>
      </c>
      <c r="Z131" s="177"/>
      <c r="AB131" s="177"/>
      <c r="AD131" s="177"/>
      <c r="AF131" s="177"/>
      <c r="AH131" s="83">
        <f t="shared" si="21"/>
        <v>0</v>
      </c>
      <c r="AI131" s="83">
        <f t="shared" si="22"/>
        <v>0</v>
      </c>
      <c r="AJ131" s="83">
        <f t="shared" si="23"/>
        <v>0</v>
      </c>
      <c r="AL131" s="258"/>
      <c r="AN131" s="258"/>
      <c r="AP131" s="258"/>
      <c r="AQ131" s="117"/>
      <c r="AR131" s="117"/>
      <c r="AU131" s="161">
        <f t="shared" si="24"/>
        <v>0</v>
      </c>
      <c r="AV131" s="161">
        <f t="shared" si="25"/>
        <v>0</v>
      </c>
      <c r="AW131" s="161">
        <f t="shared" si="26"/>
        <v>0</v>
      </c>
      <c r="AX131" s="60"/>
      <c r="AY131" s="41"/>
      <c r="AZ131" s="60"/>
      <c r="BA131" s="41"/>
      <c r="BB131" s="60"/>
      <c r="BC131" s="41"/>
      <c r="BD131" s="60"/>
      <c r="BE131" s="41"/>
      <c r="BF131" s="293">
        <f t="shared" si="27"/>
        <v>0</v>
      </c>
      <c r="BG131" s="293">
        <f t="shared" si="28"/>
        <v>0</v>
      </c>
      <c r="BH131" s="293">
        <f t="shared" si="29"/>
        <v>0</v>
      </c>
    </row>
    <row r="132" spans="1:60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15"/>
        <v>3</v>
      </c>
      <c r="M132" s="83">
        <f t="shared" si="16"/>
        <v>0</v>
      </c>
      <c r="N132" s="83">
        <f t="shared" si="17"/>
        <v>3</v>
      </c>
      <c r="O132" s="168"/>
      <c r="Q132" s="171"/>
      <c r="S132" s="174"/>
      <c r="U132" s="177"/>
      <c r="W132" s="161">
        <f t="shared" si="18"/>
        <v>0</v>
      </c>
      <c r="X132" s="161">
        <f t="shared" si="19"/>
        <v>0</v>
      </c>
      <c r="Y132" s="161">
        <f t="shared" si="20"/>
        <v>0</v>
      </c>
      <c r="Z132" s="177"/>
      <c r="AB132" s="177"/>
      <c r="AD132" s="177"/>
      <c r="AF132" s="177"/>
      <c r="AH132" s="83">
        <f t="shared" si="21"/>
        <v>0</v>
      </c>
      <c r="AI132" s="83">
        <f t="shared" si="22"/>
        <v>0</v>
      </c>
      <c r="AJ132" s="83">
        <f t="shared" si="23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24"/>
        <v>0</v>
      </c>
      <c r="AV132" s="161">
        <f t="shared" si="25"/>
        <v>26</v>
      </c>
      <c r="AW132" s="161">
        <f t="shared" si="26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93">
        <f t="shared" si="27"/>
        <v>0</v>
      </c>
      <c r="BG132" s="293">
        <f t="shared" si="28"/>
        <v>0</v>
      </c>
      <c r="BH132" s="293">
        <f t="shared" si="29"/>
        <v>0</v>
      </c>
    </row>
    <row r="133" spans="1:60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15"/>
        <v>0</v>
      </c>
      <c r="M133" s="83">
        <f t="shared" si="16"/>
        <v>0</v>
      </c>
      <c r="N133" s="83">
        <f t="shared" si="17"/>
        <v>0</v>
      </c>
      <c r="O133" s="168"/>
      <c r="Q133" s="171"/>
      <c r="S133" s="174"/>
      <c r="U133" s="177"/>
      <c r="W133" s="161">
        <f t="shared" si="18"/>
        <v>0</v>
      </c>
      <c r="X133" s="161">
        <f t="shared" si="19"/>
        <v>0</v>
      </c>
      <c r="Y133" s="161">
        <f t="shared" si="20"/>
        <v>0</v>
      </c>
      <c r="Z133" s="177"/>
      <c r="AB133" s="177"/>
      <c r="AD133" s="177"/>
      <c r="AF133" s="177"/>
      <c r="AH133" s="83">
        <f t="shared" si="21"/>
        <v>0</v>
      </c>
      <c r="AI133" s="83">
        <f t="shared" si="22"/>
        <v>0</v>
      </c>
      <c r="AJ133" s="83">
        <f t="shared" si="23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24"/>
        <v>0</v>
      </c>
      <c r="AV133" s="161">
        <f t="shared" si="25"/>
        <v>32</v>
      </c>
      <c r="AW133" s="161">
        <f t="shared" si="26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93">
        <f t="shared" si="27"/>
        <v>2</v>
      </c>
      <c r="BG133" s="293">
        <f t="shared" si="28"/>
        <v>0</v>
      </c>
      <c r="BH133" s="293">
        <f t="shared" si="29"/>
        <v>2</v>
      </c>
    </row>
    <row r="134" spans="1:60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30">D134+F134+H134+J134</f>
        <v>8</v>
      </c>
      <c r="M134" s="83">
        <f t="shared" ref="M134:M197" si="31">E134+G134+I134+K134</f>
        <v>0</v>
      </c>
      <c r="N134" s="83">
        <f t="shared" ref="N134:N197" si="32">L134+M134</f>
        <v>8</v>
      </c>
      <c r="O134" s="168"/>
      <c r="Q134" s="171"/>
      <c r="S134" s="174"/>
      <c r="U134" s="177">
        <v>1</v>
      </c>
      <c r="W134" s="161">
        <f t="shared" ref="W134:W197" si="33">O134+Q134+S134+U134</f>
        <v>1</v>
      </c>
      <c r="X134" s="161">
        <f t="shared" ref="X134:X197" si="34">P134+R134+T134+V134</f>
        <v>0</v>
      </c>
      <c r="Y134" s="161">
        <f t="shared" ref="Y134:Y197" si="35">W134+X134</f>
        <v>1</v>
      </c>
      <c r="Z134" s="177"/>
      <c r="AB134" s="177"/>
      <c r="AD134" s="177"/>
      <c r="AF134" s="177"/>
      <c r="AH134" s="83">
        <f t="shared" ref="AH134:AH197" si="36">Z134+AB134+AD134+AF134</f>
        <v>0</v>
      </c>
      <c r="AI134" s="83">
        <f t="shared" ref="AI134:AI197" si="37">AA134+AC134+AE134+AG134</f>
        <v>0</v>
      </c>
      <c r="AJ134" s="83">
        <f t="shared" ref="AJ134:AJ197" si="38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39">AK134+AM134+AO134+AQ134+AS134</f>
        <v>0</v>
      </c>
      <c r="AV134" s="161">
        <f t="shared" ref="AV134:AV197" si="40">AL134+AN134+AP134+AR134+AT134</f>
        <v>4500</v>
      </c>
      <c r="AW134" s="161">
        <f t="shared" ref="AW134:AW197" si="41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93">
        <f t="shared" ref="BF134:BF197" si="42">AX134+AZ134+BB134+BD134</f>
        <v>0</v>
      </c>
      <c r="BG134" s="293">
        <f t="shared" ref="BG134:BG197" si="43">AY134+BA134+BC134+BE134</f>
        <v>0</v>
      </c>
      <c r="BH134" s="293">
        <f t="shared" ref="BH134:BH197" si="44">BF134+BG134</f>
        <v>0</v>
      </c>
    </row>
    <row r="135" spans="1:60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30"/>
        <v>0</v>
      </c>
      <c r="M135" s="83">
        <f t="shared" si="31"/>
        <v>0</v>
      </c>
      <c r="N135" s="83">
        <f t="shared" si="32"/>
        <v>0</v>
      </c>
      <c r="O135" s="168"/>
      <c r="Q135" s="171"/>
      <c r="S135" s="174"/>
      <c r="U135" s="177"/>
      <c r="W135" s="161">
        <f t="shared" si="33"/>
        <v>0</v>
      </c>
      <c r="X135" s="161">
        <f t="shared" si="34"/>
        <v>0</v>
      </c>
      <c r="Y135" s="161">
        <f t="shared" si="35"/>
        <v>0</v>
      </c>
      <c r="Z135" s="177"/>
      <c r="AB135" s="177"/>
      <c r="AD135" s="177"/>
      <c r="AF135" s="177"/>
      <c r="AH135" s="83">
        <f t="shared" si="36"/>
        <v>0</v>
      </c>
      <c r="AI135" s="83">
        <f t="shared" si="37"/>
        <v>0</v>
      </c>
      <c r="AJ135" s="83">
        <f t="shared" si="38"/>
        <v>0</v>
      </c>
      <c r="AL135" s="258"/>
      <c r="AN135" s="258"/>
      <c r="AP135" s="258"/>
      <c r="AQ135" s="117"/>
      <c r="AR135" s="117"/>
      <c r="AU135" s="161">
        <f t="shared" si="39"/>
        <v>0</v>
      </c>
      <c r="AV135" s="161">
        <f t="shared" si="40"/>
        <v>0</v>
      </c>
      <c r="AW135" s="161">
        <f t="shared" si="41"/>
        <v>0</v>
      </c>
      <c r="AX135" s="60"/>
      <c r="AY135" s="41"/>
      <c r="AZ135" s="60"/>
      <c r="BA135" s="41"/>
      <c r="BB135" s="60"/>
      <c r="BC135" s="41"/>
      <c r="BD135" s="60"/>
      <c r="BE135" s="41"/>
      <c r="BF135" s="293">
        <f t="shared" si="42"/>
        <v>0</v>
      </c>
      <c r="BG135" s="293">
        <f t="shared" si="43"/>
        <v>0</v>
      </c>
      <c r="BH135" s="293">
        <f t="shared" si="44"/>
        <v>0</v>
      </c>
    </row>
    <row r="136" spans="1:60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30"/>
        <v>5</v>
      </c>
      <c r="M136" s="83">
        <f t="shared" si="31"/>
        <v>0</v>
      </c>
      <c r="N136" s="83">
        <f t="shared" si="32"/>
        <v>5</v>
      </c>
      <c r="O136" s="168"/>
      <c r="Q136" s="171"/>
      <c r="S136" s="174">
        <v>2</v>
      </c>
      <c r="U136" s="177"/>
      <c r="W136" s="161">
        <f t="shared" si="33"/>
        <v>2</v>
      </c>
      <c r="X136" s="161">
        <f t="shared" si="34"/>
        <v>0</v>
      </c>
      <c r="Y136" s="161">
        <f t="shared" si="35"/>
        <v>2</v>
      </c>
      <c r="Z136" s="177"/>
      <c r="AB136" s="177"/>
      <c r="AD136" s="177"/>
      <c r="AF136" s="177"/>
      <c r="AH136" s="83">
        <f t="shared" si="36"/>
        <v>0</v>
      </c>
      <c r="AI136" s="83">
        <f t="shared" si="37"/>
        <v>0</v>
      </c>
      <c r="AJ136" s="83">
        <f t="shared" si="38"/>
        <v>0</v>
      </c>
      <c r="AL136" s="258">
        <v>30</v>
      </c>
      <c r="AN136" s="258"/>
      <c r="AP136" s="258"/>
      <c r="AQ136" s="117"/>
      <c r="AR136" s="117"/>
      <c r="AU136" s="161">
        <f t="shared" si="39"/>
        <v>0</v>
      </c>
      <c r="AV136" s="161">
        <f t="shared" si="40"/>
        <v>30</v>
      </c>
      <c r="AW136" s="161">
        <f t="shared" si="41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93">
        <f t="shared" si="42"/>
        <v>2</v>
      </c>
      <c r="BG136" s="293">
        <f t="shared" si="43"/>
        <v>0</v>
      </c>
      <c r="BH136" s="293">
        <f t="shared" si="44"/>
        <v>2</v>
      </c>
    </row>
    <row r="137" spans="1:60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30"/>
        <v>0</v>
      </c>
      <c r="M137" s="83">
        <f t="shared" si="31"/>
        <v>0</v>
      </c>
      <c r="N137" s="83">
        <f t="shared" si="32"/>
        <v>0</v>
      </c>
      <c r="O137" s="168"/>
      <c r="Q137" s="171"/>
      <c r="S137" s="174"/>
      <c r="U137" s="177"/>
      <c r="W137" s="161">
        <f t="shared" si="33"/>
        <v>0</v>
      </c>
      <c r="X137" s="161">
        <f t="shared" si="34"/>
        <v>0</v>
      </c>
      <c r="Y137" s="161">
        <f t="shared" si="35"/>
        <v>0</v>
      </c>
      <c r="Z137" s="177"/>
      <c r="AB137" s="177"/>
      <c r="AD137" s="177"/>
      <c r="AF137" s="177"/>
      <c r="AH137" s="83">
        <f t="shared" si="36"/>
        <v>0</v>
      </c>
      <c r="AI137" s="83">
        <f t="shared" si="37"/>
        <v>0</v>
      </c>
      <c r="AJ137" s="83">
        <f t="shared" si="38"/>
        <v>0</v>
      </c>
      <c r="AL137" s="258">
        <v>74</v>
      </c>
      <c r="AN137" s="258"/>
      <c r="AP137" s="258"/>
      <c r="AQ137" s="117"/>
      <c r="AR137" s="117"/>
      <c r="AU137" s="161">
        <f t="shared" si="39"/>
        <v>0</v>
      </c>
      <c r="AV137" s="161">
        <f t="shared" si="40"/>
        <v>74</v>
      </c>
      <c r="AW137" s="161">
        <f t="shared" si="41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93">
        <f t="shared" si="42"/>
        <v>8</v>
      </c>
      <c r="BG137" s="293">
        <f t="shared" si="43"/>
        <v>0</v>
      </c>
      <c r="BH137" s="293">
        <f t="shared" si="44"/>
        <v>8</v>
      </c>
    </row>
    <row r="138" spans="1:60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30"/>
        <v>1</v>
      </c>
      <c r="M138" s="83">
        <f t="shared" si="31"/>
        <v>0</v>
      </c>
      <c r="N138" s="83">
        <f t="shared" si="32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33"/>
        <v>7</v>
      </c>
      <c r="X138" s="161">
        <f t="shared" si="34"/>
        <v>0</v>
      </c>
      <c r="Y138" s="161">
        <f t="shared" si="35"/>
        <v>7</v>
      </c>
      <c r="Z138" s="177"/>
      <c r="AB138" s="177"/>
      <c r="AD138" s="177"/>
      <c r="AF138" s="177">
        <v>3</v>
      </c>
      <c r="AH138" s="83">
        <f t="shared" si="36"/>
        <v>3</v>
      </c>
      <c r="AI138" s="83">
        <f t="shared" si="37"/>
        <v>0</v>
      </c>
      <c r="AJ138" s="83">
        <f t="shared" si="38"/>
        <v>3</v>
      </c>
      <c r="AL138" s="258">
        <v>13</v>
      </c>
      <c r="AN138" s="258"/>
      <c r="AP138" s="258"/>
      <c r="AQ138" s="117"/>
      <c r="AR138" s="117"/>
      <c r="AU138" s="161">
        <f t="shared" si="39"/>
        <v>0</v>
      </c>
      <c r="AV138" s="161">
        <f t="shared" si="40"/>
        <v>13</v>
      </c>
      <c r="AW138" s="161">
        <f t="shared" si="41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93">
        <f t="shared" si="42"/>
        <v>0</v>
      </c>
      <c r="BG138" s="293">
        <f t="shared" si="43"/>
        <v>0</v>
      </c>
      <c r="BH138" s="293">
        <f t="shared" si="44"/>
        <v>0</v>
      </c>
    </row>
    <row r="139" spans="1:60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30"/>
        <v>0</v>
      </c>
      <c r="M139" s="83">
        <f t="shared" si="31"/>
        <v>0</v>
      </c>
      <c r="N139" s="83">
        <f t="shared" si="32"/>
        <v>0</v>
      </c>
      <c r="O139" s="168"/>
      <c r="Q139" s="171">
        <v>3</v>
      </c>
      <c r="S139" s="174"/>
      <c r="U139" s="177">
        <v>1</v>
      </c>
      <c r="W139" s="161">
        <f t="shared" si="33"/>
        <v>4</v>
      </c>
      <c r="X139" s="161">
        <f t="shared" si="34"/>
        <v>0</v>
      </c>
      <c r="Y139" s="161">
        <f t="shared" si="35"/>
        <v>4</v>
      </c>
      <c r="Z139" s="177"/>
      <c r="AB139" s="177">
        <v>1</v>
      </c>
      <c r="AD139" s="177"/>
      <c r="AF139" s="177">
        <v>2</v>
      </c>
      <c r="AH139" s="83">
        <f t="shared" si="36"/>
        <v>3</v>
      </c>
      <c r="AI139" s="83">
        <f t="shared" si="37"/>
        <v>0</v>
      </c>
      <c r="AJ139" s="83">
        <f t="shared" si="38"/>
        <v>3</v>
      </c>
      <c r="AL139" s="258">
        <v>1</v>
      </c>
      <c r="AN139" s="258"/>
      <c r="AP139" s="258"/>
      <c r="AQ139" s="117"/>
      <c r="AR139" s="117"/>
      <c r="AU139" s="161">
        <f t="shared" si="39"/>
        <v>0</v>
      </c>
      <c r="AV139" s="161">
        <f t="shared" si="40"/>
        <v>1</v>
      </c>
      <c r="AW139" s="161">
        <f t="shared" si="41"/>
        <v>1</v>
      </c>
      <c r="AX139" s="60"/>
      <c r="AY139" s="41"/>
      <c r="AZ139" s="60"/>
      <c r="BA139" s="41"/>
      <c r="BB139" s="60"/>
      <c r="BC139" s="41"/>
      <c r="BD139" s="60"/>
      <c r="BE139" s="41"/>
      <c r="BF139" s="293">
        <f t="shared" si="42"/>
        <v>0</v>
      </c>
      <c r="BG139" s="293">
        <f t="shared" si="43"/>
        <v>0</v>
      </c>
      <c r="BH139" s="293">
        <f t="shared" si="44"/>
        <v>0</v>
      </c>
    </row>
    <row r="140" spans="1:60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30"/>
        <v>0</v>
      </c>
      <c r="M140" s="83">
        <f t="shared" si="31"/>
        <v>0</v>
      </c>
      <c r="N140" s="83">
        <f t="shared" si="32"/>
        <v>0</v>
      </c>
      <c r="O140" s="168"/>
      <c r="Q140" s="171"/>
      <c r="S140" s="174"/>
      <c r="U140" s="177"/>
      <c r="W140" s="161">
        <f t="shared" si="33"/>
        <v>0</v>
      </c>
      <c r="X140" s="161">
        <f t="shared" si="34"/>
        <v>0</v>
      </c>
      <c r="Y140" s="161">
        <f t="shared" si="35"/>
        <v>0</v>
      </c>
      <c r="Z140" s="177"/>
      <c r="AB140" s="177"/>
      <c r="AD140" s="177"/>
      <c r="AF140" s="177"/>
      <c r="AH140" s="83">
        <f t="shared" si="36"/>
        <v>0</v>
      </c>
      <c r="AI140" s="83">
        <f t="shared" si="37"/>
        <v>0</v>
      </c>
      <c r="AJ140" s="83">
        <f t="shared" si="38"/>
        <v>0</v>
      </c>
      <c r="AL140" s="258"/>
      <c r="AN140" s="258"/>
      <c r="AP140" s="258"/>
      <c r="AQ140" s="117"/>
      <c r="AR140" s="117"/>
      <c r="AU140" s="161">
        <f t="shared" si="39"/>
        <v>0</v>
      </c>
      <c r="AV140" s="161">
        <f t="shared" si="40"/>
        <v>0</v>
      </c>
      <c r="AW140" s="161">
        <f t="shared" si="41"/>
        <v>0</v>
      </c>
      <c r="AX140" s="60"/>
      <c r="AY140" s="41"/>
      <c r="AZ140" s="60"/>
      <c r="BA140" s="41"/>
      <c r="BB140" s="60"/>
      <c r="BC140" s="41"/>
      <c r="BD140" s="60"/>
      <c r="BE140" s="41"/>
      <c r="BF140" s="293">
        <f t="shared" si="42"/>
        <v>0</v>
      </c>
      <c r="BG140" s="293">
        <f t="shared" si="43"/>
        <v>0</v>
      </c>
      <c r="BH140" s="293">
        <f t="shared" si="44"/>
        <v>0</v>
      </c>
    </row>
    <row r="141" spans="1:60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30"/>
        <v>2</v>
      </c>
      <c r="M141" s="83">
        <f t="shared" si="31"/>
        <v>0</v>
      </c>
      <c r="N141" s="83">
        <f t="shared" si="32"/>
        <v>2</v>
      </c>
      <c r="O141" s="168"/>
      <c r="Q141" s="171"/>
      <c r="S141" s="174">
        <v>2</v>
      </c>
      <c r="U141" s="177"/>
      <c r="W141" s="161">
        <f t="shared" si="33"/>
        <v>2</v>
      </c>
      <c r="X141" s="161">
        <f t="shared" si="34"/>
        <v>0</v>
      </c>
      <c r="Y141" s="161">
        <f t="shared" si="35"/>
        <v>2</v>
      </c>
      <c r="Z141" s="177"/>
      <c r="AB141" s="177"/>
      <c r="AD141" s="177"/>
      <c r="AF141" s="177"/>
      <c r="AH141" s="83">
        <f t="shared" si="36"/>
        <v>0</v>
      </c>
      <c r="AI141" s="83">
        <f t="shared" si="37"/>
        <v>0</v>
      </c>
      <c r="AJ141" s="83">
        <f t="shared" si="38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39"/>
        <v>0</v>
      </c>
      <c r="AV141" s="161">
        <f t="shared" si="40"/>
        <v>132</v>
      </c>
      <c r="AW141" s="161">
        <f t="shared" si="41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93">
        <f t="shared" si="42"/>
        <v>2</v>
      </c>
      <c r="BG141" s="293">
        <f t="shared" si="43"/>
        <v>0</v>
      </c>
      <c r="BH141" s="293">
        <f t="shared" si="44"/>
        <v>2</v>
      </c>
    </row>
    <row r="142" spans="1:60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30"/>
        <v>0</v>
      </c>
      <c r="M142" s="83">
        <f t="shared" si="31"/>
        <v>0</v>
      </c>
      <c r="N142" s="83">
        <f t="shared" si="32"/>
        <v>0</v>
      </c>
      <c r="O142" s="168"/>
      <c r="Q142" s="171"/>
      <c r="S142" s="174">
        <v>1</v>
      </c>
      <c r="U142" s="177"/>
      <c r="W142" s="161">
        <f t="shared" si="33"/>
        <v>1</v>
      </c>
      <c r="X142" s="161">
        <f t="shared" si="34"/>
        <v>0</v>
      </c>
      <c r="Y142" s="161">
        <f t="shared" si="35"/>
        <v>1</v>
      </c>
      <c r="Z142" s="177"/>
      <c r="AB142" s="177"/>
      <c r="AD142" s="177"/>
      <c r="AF142" s="177">
        <v>3</v>
      </c>
      <c r="AH142" s="83">
        <f t="shared" si="36"/>
        <v>3</v>
      </c>
      <c r="AI142" s="83">
        <f t="shared" si="37"/>
        <v>0</v>
      </c>
      <c r="AJ142" s="83">
        <f t="shared" si="38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39"/>
        <v>0</v>
      </c>
      <c r="AV142" s="161">
        <f t="shared" si="40"/>
        <v>9</v>
      </c>
      <c r="AW142" s="161">
        <f t="shared" si="41"/>
        <v>9</v>
      </c>
      <c r="AX142" s="60"/>
      <c r="AY142" s="41"/>
      <c r="AZ142" s="60"/>
      <c r="BA142" s="41"/>
      <c r="BB142" s="60"/>
      <c r="BC142" s="41"/>
      <c r="BD142" s="60"/>
      <c r="BE142" s="41"/>
      <c r="BF142" s="293">
        <f t="shared" si="42"/>
        <v>0</v>
      </c>
      <c r="BG142" s="293">
        <f t="shared" si="43"/>
        <v>0</v>
      </c>
      <c r="BH142" s="293">
        <f t="shared" si="44"/>
        <v>0</v>
      </c>
    </row>
    <row r="143" spans="1:60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30"/>
        <v>2</v>
      </c>
      <c r="M143" s="83">
        <f t="shared" si="31"/>
        <v>0</v>
      </c>
      <c r="N143" s="83">
        <f t="shared" si="32"/>
        <v>2</v>
      </c>
      <c r="O143" s="168"/>
      <c r="Q143" s="171"/>
      <c r="S143" s="174">
        <v>4</v>
      </c>
      <c r="U143" s="177">
        <v>1</v>
      </c>
      <c r="W143" s="161">
        <f t="shared" si="33"/>
        <v>5</v>
      </c>
      <c r="X143" s="161">
        <f t="shared" si="34"/>
        <v>0</v>
      </c>
      <c r="Y143" s="161">
        <f t="shared" si="35"/>
        <v>5</v>
      </c>
      <c r="Z143" s="177"/>
      <c r="AB143" s="177"/>
      <c r="AD143" s="177"/>
      <c r="AF143" s="177">
        <v>1</v>
      </c>
      <c r="AH143" s="83">
        <f t="shared" si="36"/>
        <v>1</v>
      </c>
      <c r="AI143" s="83">
        <f t="shared" si="37"/>
        <v>0</v>
      </c>
      <c r="AJ143" s="83">
        <f t="shared" si="38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39"/>
        <v>0</v>
      </c>
      <c r="AV143" s="161">
        <f t="shared" si="40"/>
        <v>3</v>
      </c>
      <c r="AW143" s="161">
        <f t="shared" si="41"/>
        <v>3</v>
      </c>
      <c r="AX143" s="60"/>
      <c r="AY143" s="41"/>
      <c r="AZ143" s="60"/>
      <c r="BA143" s="41"/>
      <c r="BB143" s="60"/>
      <c r="BC143" s="41"/>
      <c r="BD143" s="60"/>
      <c r="BE143" s="41"/>
      <c r="BF143" s="293">
        <f t="shared" si="42"/>
        <v>0</v>
      </c>
      <c r="BG143" s="293">
        <f t="shared" si="43"/>
        <v>0</v>
      </c>
      <c r="BH143" s="293">
        <f t="shared" si="44"/>
        <v>0</v>
      </c>
    </row>
    <row r="144" spans="1:60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30"/>
        <v>0</v>
      </c>
      <c r="M144" s="83">
        <f t="shared" si="31"/>
        <v>0</v>
      </c>
      <c r="N144" s="83">
        <f t="shared" si="32"/>
        <v>0</v>
      </c>
      <c r="O144" s="168"/>
      <c r="Q144" s="171"/>
      <c r="S144" s="174"/>
      <c r="U144" s="177"/>
      <c r="W144" s="161">
        <f t="shared" si="33"/>
        <v>0</v>
      </c>
      <c r="X144" s="161">
        <f t="shared" si="34"/>
        <v>0</v>
      </c>
      <c r="Y144" s="161">
        <f t="shared" si="35"/>
        <v>0</v>
      </c>
      <c r="Z144" s="177"/>
      <c r="AB144" s="177"/>
      <c r="AD144" s="177"/>
      <c r="AF144" s="177"/>
      <c r="AH144" s="83">
        <f t="shared" si="36"/>
        <v>0</v>
      </c>
      <c r="AI144" s="83">
        <f t="shared" si="37"/>
        <v>0</v>
      </c>
      <c r="AJ144" s="83">
        <f t="shared" si="38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39"/>
        <v>0</v>
      </c>
      <c r="AV144" s="161">
        <f t="shared" si="40"/>
        <v>5</v>
      </c>
      <c r="AW144" s="161">
        <f t="shared" si="41"/>
        <v>5</v>
      </c>
      <c r="AX144" s="60"/>
      <c r="AY144" s="41"/>
      <c r="AZ144" s="60"/>
      <c r="BA144" s="41"/>
      <c r="BB144" s="60"/>
      <c r="BC144" s="41"/>
      <c r="BD144" s="60"/>
      <c r="BE144" s="41"/>
      <c r="BF144" s="293">
        <f t="shared" si="42"/>
        <v>0</v>
      </c>
      <c r="BG144" s="293">
        <f t="shared" si="43"/>
        <v>0</v>
      </c>
      <c r="BH144" s="293">
        <f t="shared" si="44"/>
        <v>0</v>
      </c>
    </row>
    <row r="145" spans="1:60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30"/>
        <v>0</v>
      </c>
      <c r="M145" s="83">
        <f t="shared" si="31"/>
        <v>0</v>
      </c>
      <c r="N145" s="83">
        <f t="shared" si="32"/>
        <v>0</v>
      </c>
      <c r="O145" s="168"/>
      <c r="Q145" s="171"/>
      <c r="S145" s="174"/>
      <c r="U145" s="177"/>
      <c r="W145" s="161">
        <f t="shared" si="33"/>
        <v>0</v>
      </c>
      <c r="X145" s="161">
        <f t="shared" si="34"/>
        <v>0</v>
      </c>
      <c r="Y145" s="161">
        <f t="shared" si="35"/>
        <v>0</v>
      </c>
      <c r="Z145" s="177"/>
      <c r="AB145" s="177"/>
      <c r="AD145" s="177"/>
      <c r="AF145" s="177"/>
      <c r="AH145" s="83">
        <f t="shared" si="36"/>
        <v>0</v>
      </c>
      <c r="AI145" s="83">
        <f t="shared" si="37"/>
        <v>0</v>
      </c>
      <c r="AJ145" s="83">
        <f t="shared" si="38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39"/>
        <v>0</v>
      </c>
      <c r="AV145" s="161">
        <f t="shared" si="40"/>
        <v>2</v>
      </c>
      <c r="AW145" s="161">
        <f t="shared" si="41"/>
        <v>2</v>
      </c>
      <c r="AX145" s="60"/>
      <c r="AY145" s="41"/>
      <c r="AZ145" s="60"/>
      <c r="BA145" s="41"/>
      <c r="BB145" s="60"/>
      <c r="BC145" s="41"/>
      <c r="BD145" s="60"/>
      <c r="BE145" s="41"/>
      <c r="BF145" s="293">
        <f t="shared" si="42"/>
        <v>0</v>
      </c>
      <c r="BG145" s="293">
        <f t="shared" si="43"/>
        <v>0</v>
      </c>
      <c r="BH145" s="293">
        <f t="shared" si="44"/>
        <v>0</v>
      </c>
    </row>
    <row r="146" spans="1:60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30"/>
        <v>40</v>
      </c>
      <c r="M146" s="83">
        <f t="shared" si="31"/>
        <v>0</v>
      </c>
      <c r="N146" s="83">
        <f t="shared" si="32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33"/>
        <v>44</v>
      </c>
      <c r="X146" s="161">
        <f t="shared" si="34"/>
        <v>0</v>
      </c>
      <c r="Y146" s="161">
        <f t="shared" si="35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36"/>
        <v>19</v>
      </c>
      <c r="AI146" s="83">
        <f t="shared" si="37"/>
        <v>0</v>
      </c>
      <c r="AJ146" s="83">
        <f t="shared" si="38"/>
        <v>19</v>
      </c>
      <c r="AL146" s="258"/>
      <c r="AN146" s="258"/>
      <c r="AP146" s="258">
        <v>1</v>
      </c>
      <c r="AQ146" s="117"/>
      <c r="AR146" s="117"/>
      <c r="AU146" s="161">
        <f t="shared" si="39"/>
        <v>0</v>
      </c>
      <c r="AV146" s="161">
        <f t="shared" si="40"/>
        <v>1</v>
      </c>
      <c r="AW146" s="161">
        <f t="shared" si="41"/>
        <v>1</v>
      </c>
      <c r="AX146" s="60"/>
      <c r="AY146" s="41"/>
      <c r="AZ146" s="60"/>
      <c r="BA146" s="41"/>
      <c r="BB146" s="60"/>
      <c r="BC146" s="41"/>
      <c r="BD146" s="60"/>
      <c r="BE146" s="41"/>
      <c r="BF146" s="293">
        <f t="shared" si="42"/>
        <v>0</v>
      </c>
      <c r="BG146" s="293">
        <f t="shared" si="43"/>
        <v>0</v>
      </c>
      <c r="BH146" s="293">
        <f t="shared" si="44"/>
        <v>0</v>
      </c>
    </row>
    <row r="147" spans="1:60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30"/>
        <v>4</v>
      </c>
      <c r="M147" s="83">
        <f t="shared" si="31"/>
        <v>0</v>
      </c>
      <c r="N147" s="83">
        <f t="shared" si="32"/>
        <v>4</v>
      </c>
      <c r="O147" s="169"/>
      <c r="Q147" s="172"/>
      <c r="S147" s="175"/>
      <c r="U147" s="178"/>
      <c r="W147" s="161">
        <f t="shared" si="33"/>
        <v>0</v>
      </c>
      <c r="X147" s="161">
        <f t="shared" si="34"/>
        <v>0</v>
      </c>
      <c r="Y147" s="161">
        <f t="shared" si="35"/>
        <v>0</v>
      </c>
      <c r="Z147" s="178"/>
      <c r="AB147" s="178"/>
      <c r="AD147" s="178"/>
      <c r="AF147" s="178"/>
      <c r="AH147" s="83">
        <f t="shared" si="36"/>
        <v>0</v>
      </c>
      <c r="AI147" s="83">
        <f t="shared" si="37"/>
        <v>0</v>
      </c>
      <c r="AJ147" s="83">
        <f t="shared" si="38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39"/>
        <v>0</v>
      </c>
      <c r="AV147" s="161">
        <f t="shared" si="40"/>
        <v>7</v>
      </c>
      <c r="AW147" s="161">
        <f t="shared" si="41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93">
        <f t="shared" si="42"/>
        <v>0</v>
      </c>
      <c r="BG147" s="293">
        <f t="shared" si="43"/>
        <v>0</v>
      </c>
      <c r="BH147" s="293">
        <f t="shared" si="44"/>
        <v>0</v>
      </c>
    </row>
    <row r="148" spans="1:60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30"/>
        <v>0</v>
      </c>
      <c r="M148" s="83">
        <f t="shared" si="31"/>
        <v>0</v>
      </c>
      <c r="N148" s="83">
        <f t="shared" si="32"/>
        <v>0</v>
      </c>
      <c r="O148" s="168"/>
      <c r="Q148" s="171"/>
      <c r="S148" s="175"/>
      <c r="U148" s="178"/>
      <c r="W148" s="161">
        <f t="shared" si="33"/>
        <v>0</v>
      </c>
      <c r="X148" s="161">
        <f t="shared" si="34"/>
        <v>0</v>
      </c>
      <c r="Y148" s="161">
        <f t="shared" si="35"/>
        <v>0</v>
      </c>
      <c r="Z148" s="177"/>
      <c r="AB148" s="177"/>
      <c r="AD148" s="178"/>
      <c r="AF148" s="178"/>
      <c r="AH148" s="83">
        <f t="shared" si="36"/>
        <v>0</v>
      </c>
      <c r="AI148" s="83">
        <f t="shared" si="37"/>
        <v>0</v>
      </c>
      <c r="AJ148" s="83">
        <f t="shared" si="38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39"/>
        <v>0</v>
      </c>
      <c r="AV148" s="161">
        <f t="shared" si="40"/>
        <v>14</v>
      </c>
      <c r="AW148" s="161">
        <f t="shared" si="41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93">
        <f t="shared" si="42"/>
        <v>0</v>
      </c>
      <c r="BG148" s="293">
        <f t="shared" si="43"/>
        <v>0</v>
      </c>
      <c r="BH148" s="293">
        <f t="shared" si="44"/>
        <v>0</v>
      </c>
    </row>
    <row r="149" spans="1:60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30"/>
        <v>0</v>
      </c>
      <c r="M149" s="83">
        <f t="shared" si="31"/>
        <v>0</v>
      </c>
      <c r="N149" s="83">
        <f t="shared" si="32"/>
        <v>0</v>
      </c>
      <c r="O149" s="168"/>
      <c r="Q149" s="172"/>
      <c r="S149" s="174"/>
      <c r="U149" s="177"/>
      <c r="W149" s="161">
        <f t="shared" si="33"/>
        <v>0</v>
      </c>
      <c r="X149" s="161">
        <f t="shared" si="34"/>
        <v>0</v>
      </c>
      <c r="Y149" s="161">
        <f t="shared" si="35"/>
        <v>0</v>
      </c>
      <c r="Z149" s="177"/>
      <c r="AB149" s="178"/>
      <c r="AD149" s="177"/>
      <c r="AF149" s="177"/>
      <c r="AH149" s="83">
        <f t="shared" si="36"/>
        <v>0</v>
      </c>
      <c r="AI149" s="83">
        <f t="shared" si="37"/>
        <v>0</v>
      </c>
      <c r="AJ149" s="83">
        <f t="shared" si="38"/>
        <v>0</v>
      </c>
      <c r="AL149" s="258"/>
      <c r="AN149" s="258"/>
      <c r="AP149" s="258"/>
      <c r="AQ149" s="117"/>
      <c r="AR149" s="117"/>
      <c r="AU149" s="161">
        <f t="shared" si="39"/>
        <v>0</v>
      </c>
      <c r="AV149" s="161">
        <f t="shared" si="40"/>
        <v>0</v>
      </c>
      <c r="AW149" s="161">
        <f t="shared" si="41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93">
        <f t="shared" si="42"/>
        <v>0</v>
      </c>
      <c r="BG149" s="293">
        <f t="shared" si="43"/>
        <v>0</v>
      </c>
      <c r="BH149" s="293">
        <f t="shared" si="44"/>
        <v>0</v>
      </c>
    </row>
    <row r="150" spans="1:60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30"/>
        <v>0</v>
      </c>
      <c r="M150" s="83">
        <f t="shared" si="31"/>
        <v>0</v>
      </c>
      <c r="N150" s="83">
        <f t="shared" si="32"/>
        <v>0</v>
      </c>
      <c r="O150" s="168"/>
      <c r="Q150" s="172"/>
      <c r="S150" s="174"/>
      <c r="U150" s="177"/>
      <c r="W150" s="161">
        <f t="shared" si="33"/>
        <v>0</v>
      </c>
      <c r="X150" s="161">
        <f t="shared" si="34"/>
        <v>0</v>
      </c>
      <c r="Y150" s="161">
        <f t="shared" si="35"/>
        <v>0</v>
      </c>
      <c r="Z150" s="177"/>
      <c r="AB150" s="178"/>
      <c r="AD150" s="177"/>
      <c r="AF150" s="177"/>
      <c r="AH150" s="83">
        <f t="shared" si="36"/>
        <v>0</v>
      </c>
      <c r="AI150" s="83">
        <f t="shared" si="37"/>
        <v>0</v>
      </c>
      <c r="AJ150" s="83">
        <f t="shared" si="38"/>
        <v>0</v>
      </c>
      <c r="AL150" s="258"/>
      <c r="AN150" s="258"/>
      <c r="AP150" s="258"/>
      <c r="AQ150" s="117"/>
      <c r="AR150" s="117"/>
      <c r="AU150" s="161">
        <f t="shared" si="39"/>
        <v>0</v>
      </c>
      <c r="AV150" s="161">
        <f t="shared" si="40"/>
        <v>0</v>
      </c>
      <c r="AW150" s="161">
        <f t="shared" si="41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93">
        <f t="shared" si="42"/>
        <v>0</v>
      </c>
      <c r="BG150" s="293">
        <f t="shared" si="43"/>
        <v>0</v>
      </c>
      <c r="BH150" s="293">
        <f t="shared" si="44"/>
        <v>0</v>
      </c>
    </row>
    <row r="151" spans="1:60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30"/>
        <v>0</v>
      </c>
      <c r="M151" s="83">
        <f t="shared" si="31"/>
        <v>0</v>
      </c>
      <c r="N151" s="83">
        <f t="shared" si="32"/>
        <v>0</v>
      </c>
      <c r="O151" s="168"/>
      <c r="Q151" s="172"/>
      <c r="S151" s="174"/>
      <c r="U151" s="177"/>
      <c r="W151" s="161">
        <f t="shared" si="33"/>
        <v>0</v>
      </c>
      <c r="X151" s="161">
        <f t="shared" si="34"/>
        <v>0</v>
      </c>
      <c r="Y151" s="161">
        <f t="shared" si="35"/>
        <v>0</v>
      </c>
      <c r="Z151" s="177"/>
      <c r="AB151" s="178"/>
      <c r="AD151" s="177"/>
      <c r="AF151" s="177"/>
      <c r="AH151" s="83">
        <f t="shared" si="36"/>
        <v>0</v>
      </c>
      <c r="AI151" s="83">
        <f t="shared" si="37"/>
        <v>0</v>
      </c>
      <c r="AJ151" s="83">
        <f t="shared" si="38"/>
        <v>0</v>
      </c>
      <c r="AL151" s="258"/>
      <c r="AN151" s="258"/>
      <c r="AP151" s="258"/>
      <c r="AQ151" s="117"/>
      <c r="AR151" s="117"/>
      <c r="AU151" s="161">
        <f t="shared" si="39"/>
        <v>0</v>
      </c>
      <c r="AV151" s="161">
        <f t="shared" si="40"/>
        <v>0</v>
      </c>
      <c r="AW151" s="161">
        <f t="shared" si="41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93">
        <f t="shared" si="42"/>
        <v>0</v>
      </c>
      <c r="BG151" s="293">
        <f t="shared" si="43"/>
        <v>0</v>
      </c>
      <c r="BH151" s="293">
        <f t="shared" si="44"/>
        <v>0</v>
      </c>
    </row>
    <row r="152" spans="1:60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30"/>
        <v>0</v>
      </c>
      <c r="M152" s="83">
        <f t="shared" si="31"/>
        <v>0</v>
      </c>
      <c r="N152" s="83">
        <f t="shared" si="32"/>
        <v>0</v>
      </c>
      <c r="O152" s="168"/>
      <c r="Q152" s="172"/>
      <c r="S152" s="174"/>
      <c r="U152" s="177"/>
      <c r="W152" s="161">
        <f t="shared" si="33"/>
        <v>0</v>
      </c>
      <c r="X152" s="161">
        <f t="shared" si="34"/>
        <v>0</v>
      </c>
      <c r="Y152" s="161">
        <f t="shared" si="35"/>
        <v>0</v>
      </c>
      <c r="Z152" s="177"/>
      <c r="AB152" s="178"/>
      <c r="AD152" s="177"/>
      <c r="AF152" s="177"/>
      <c r="AH152" s="83">
        <f t="shared" si="36"/>
        <v>0</v>
      </c>
      <c r="AI152" s="83">
        <f t="shared" si="37"/>
        <v>0</v>
      </c>
      <c r="AJ152" s="83">
        <f t="shared" si="38"/>
        <v>0</v>
      </c>
      <c r="AL152" s="258"/>
      <c r="AN152" s="258"/>
      <c r="AP152" s="258"/>
      <c r="AQ152" s="117"/>
      <c r="AR152" s="117"/>
      <c r="AU152" s="161">
        <f t="shared" si="39"/>
        <v>0</v>
      </c>
      <c r="AV152" s="161">
        <f t="shared" si="40"/>
        <v>0</v>
      </c>
      <c r="AW152" s="161">
        <f t="shared" si="41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93">
        <f t="shared" si="42"/>
        <v>0</v>
      </c>
      <c r="BG152" s="293">
        <f t="shared" si="43"/>
        <v>0</v>
      </c>
      <c r="BH152" s="293">
        <f t="shared" si="44"/>
        <v>0</v>
      </c>
    </row>
    <row r="153" spans="1:60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30"/>
        <v>2</v>
      </c>
      <c r="M153" s="83">
        <f t="shared" si="31"/>
        <v>0</v>
      </c>
      <c r="N153" s="83">
        <f t="shared" si="32"/>
        <v>2</v>
      </c>
      <c r="O153" s="168"/>
      <c r="Q153" s="172"/>
      <c r="S153" s="174"/>
      <c r="U153" s="177"/>
      <c r="W153" s="161">
        <f t="shared" si="33"/>
        <v>0</v>
      </c>
      <c r="X153" s="161">
        <f t="shared" si="34"/>
        <v>0</v>
      </c>
      <c r="Y153" s="161">
        <f t="shared" si="35"/>
        <v>0</v>
      </c>
      <c r="Z153" s="177"/>
      <c r="AB153" s="178"/>
      <c r="AD153" s="177"/>
      <c r="AF153" s="177"/>
      <c r="AH153" s="83">
        <f t="shared" si="36"/>
        <v>0</v>
      </c>
      <c r="AI153" s="83">
        <f t="shared" si="37"/>
        <v>0</v>
      </c>
      <c r="AJ153" s="83">
        <f t="shared" si="38"/>
        <v>0</v>
      </c>
      <c r="AL153" s="258"/>
      <c r="AN153" s="258"/>
      <c r="AP153" s="258"/>
      <c r="AQ153" s="117"/>
      <c r="AR153" s="117"/>
      <c r="AU153" s="161">
        <f t="shared" si="39"/>
        <v>0</v>
      </c>
      <c r="AV153" s="161">
        <f t="shared" si="40"/>
        <v>0</v>
      </c>
      <c r="AW153" s="161">
        <f t="shared" si="41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93">
        <f t="shared" si="42"/>
        <v>0</v>
      </c>
      <c r="BG153" s="293">
        <f t="shared" si="43"/>
        <v>0</v>
      </c>
      <c r="BH153" s="293">
        <f t="shared" si="44"/>
        <v>0</v>
      </c>
    </row>
    <row r="154" spans="1:60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30"/>
        <v>0</v>
      </c>
      <c r="M154" s="83">
        <f t="shared" si="31"/>
        <v>0</v>
      </c>
      <c r="N154" s="83">
        <f t="shared" si="32"/>
        <v>0</v>
      </c>
      <c r="O154" s="168"/>
      <c r="Q154" s="172"/>
      <c r="S154" s="174"/>
      <c r="U154" s="177"/>
      <c r="W154" s="161">
        <f t="shared" si="33"/>
        <v>0</v>
      </c>
      <c r="X154" s="161">
        <f t="shared" si="34"/>
        <v>0</v>
      </c>
      <c r="Y154" s="161">
        <f t="shared" si="35"/>
        <v>0</v>
      </c>
      <c r="Z154" s="177"/>
      <c r="AB154" s="178"/>
      <c r="AD154" s="177"/>
      <c r="AF154" s="177"/>
      <c r="AH154" s="83">
        <f t="shared" si="36"/>
        <v>0</v>
      </c>
      <c r="AI154" s="83">
        <f t="shared" si="37"/>
        <v>0</v>
      </c>
      <c r="AJ154" s="83">
        <f t="shared" si="38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39"/>
        <v>0</v>
      </c>
      <c r="AV154" s="161">
        <f t="shared" si="40"/>
        <v>4</v>
      </c>
      <c r="AW154" s="161">
        <f t="shared" si="41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93">
        <f t="shared" si="42"/>
        <v>0</v>
      </c>
      <c r="BG154" s="293">
        <f t="shared" si="43"/>
        <v>0</v>
      </c>
      <c r="BH154" s="293">
        <f t="shared" si="44"/>
        <v>0</v>
      </c>
    </row>
    <row r="155" spans="1:60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30"/>
        <v>0</v>
      </c>
      <c r="M155" s="83">
        <f t="shared" si="31"/>
        <v>0</v>
      </c>
      <c r="N155" s="83">
        <f t="shared" si="32"/>
        <v>0</v>
      </c>
      <c r="O155" s="168"/>
      <c r="Q155" s="171"/>
      <c r="S155" s="174"/>
      <c r="U155" s="177"/>
      <c r="W155" s="161">
        <f t="shared" si="33"/>
        <v>0</v>
      </c>
      <c r="X155" s="161">
        <f t="shared" si="34"/>
        <v>0</v>
      </c>
      <c r="Y155" s="161">
        <f t="shared" si="35"/>
        <v>0</v>
      </c>
      <c r="Z155" s="177"/>
      <c r="AB155" s="177"/>
      <c r="AD155" s="177"/>
      <c r="AF155" s="177"/>
      <c r="AH155" s="83">
        <f t="shared" si="36"/>
        <v>0</v>
      </c>
      <c r="AI155" s="83">
        <f t="shared" si="37"/>
        <v>0</v>
      </c>
      <c r="AJ155" s="83">
        <f t="shared" si="38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39"/>
        <v>0</v>
      </c>
      <c r="AV155" s="161">
        <f t="shared" si="40"/>
        <v>2</v>
      </c>
      <c r="AW155" s="161">
        <f t="shared" si="41"/>
        <v>2</v>
      </c>
      <c r="AX155" s="60"/>
      <c r="AY155" s="41"/>
      <c r="AZ155" s="60"/>
      <c r="BA155" s="41"/>
      <c r="BB155" s="60"/>
      <c r="BC155" s="41"/>
      <c r="BD155" s="60"/>
      <c r="BE155" s="41"/>
      <c r="BF155" s="293">
        <f t="shared" si="42"/>
        <v>0</v>
      </c>
      <c r="BG155" s="293">
        <f t="shared" si="43"/>
        <v>0</v>
      </c>
      <c r="BH155" s="293">
        <f t="shared" si="44"/>
        <v>0</v>
      </c>
    </row>
    <row r="156" spans="1:60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30"/>
        <v>1</v>
      </c>
      <c r="M156" s="83">
        <f t="shared" si="31"/>
        <v>0</v>
      </c>
      <c r="N156" s="83">
        <f t="shared" si="32"/>
        <v>1</v>
      </c>
      <c r="O156" s="168"/>
      <c r="Q156" s="171"/>
      <c r="S156" s="174"/>
      <c r="U156" s="177"/>
      <c r="W156" s="161">
        <f t="shared" si="33"/>
        <v>0</v>
      </c>
      <c r="X156" s="161">
        <f t="shared" si="34"/>
        <v>0</v>
      </c>
      <c r="Y156" s="161">
        <f t="shared" si="35"/>
        <v>0</v>
      </c>
      <c r="Z156" s="177"/>
      <c r="AB156" s="177"/>
      <c r="AD156" s="177"/>
      <c r="AF156" s="177"/>
      <c r="AH156" s="83">
        <f t="shared" si="36"/>
        <v>0</v>
      </c>
      <c r="AI156" s="83">
        <f t="shared" si="37"/>
        <v>0</v>
      </c>
      <c r="AJ156" s="83">
        <f t="shared" si="38"/>
        <v>0</v>
      </c>
      <c r="AL156" s="258"/>
      <c r="AN156" s="258"/>
      <c r="AP156" s="258"/>
      <c r="AQ156" s="117"/>
      <c r="AR156" s="117"/>
      <c r="AU156" s="161">
        <f t="shared" si="39"/>
        <v>0</v>
      </c>
      <c r="AV156" s="161">
        <f t="shared" si="40"/>
        <v>0</v>
      </c>
      <c r="AW156" s="161">
        <f t="shared" si="41"/>
        <v>0</v>
      </c>
      <c r="AX156" s="60"/>
      <c r="AY156" s="41"/>
      <c r="AZ156" s="60"/>
      <c r="BA156" s="41"/>
      <c r="BB156" s="60"/>
      <c r="BC156" s="41"/>
      <c r="BD156" s="60"/>
      <c r="BE156" s="41"/>
      <c r="BF156" s="293">
        <f t="shared" si="42"/>
        <v>0</v>
      </c>
      <c r="BG156" s="293">
        <f t="shared" si="43"/>
        <v>0</v>
      </c>
      <c r="BH156" s="293">
        <f t="shared" si="44"/>
        <v>0</v>
      </c>
    </row>
    <row r="157" spans="1:60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30"/>
        <v>2</v>
      </c>
      <c r="M157" s="83">
        <f t="shared" si="31"/>
        <v>0</v>
      </c>
      <c r="N157" s="83">
        <f t="shared" si="32"/>
        <v>2</v>
      </c>
      <c r="O157" s="168"/>
      <c r="Q157" s="171">
        <v>2</v>
      </c>
      <c r="S157" s="174">
        <v>2</v>
      </c>
      <c r="U157" s="177">
        <v>3</v>
      </c>
      <c r="W157" s="161">
        <f t="shared" si="33"/>
        <v>7</v>
      </c>
      <c r="X157" s="161">
        <f t="shared" si="34"/>
        <v>0</v>
      </c>
      <c r="Y157" s="161">
        <f t="shared" si="35"/>
        <v>7</v>
      </c>
      <c r="Z157" s="177"/>
      <c r="AB157" s="177"/>
      <c r="AD157" s="177"/>
      <c r="AF157" s="177"/>
      <c r="AH157" s="83">
        <f t="shared" si="36"/>
        <v>0</v>
      </c>
      <c r="AI157" s="83">
        <f t="shared" si="37"/>
        <v>0</v>
      </c>
      <c r="AJ157" s="83">
        <f t="shared" si="38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39"/>
        <v>0</v>
      </c>
      <c r="AV157" s="161">
        <f t="shared" si="40"/>
        <v>2</v>
      </c>
      <c r="AW157" s="161">
        <f t="shared" si="41"/>
        <v>2</v>
      </c>
      <c r="AX157" s="60"/>
      <c r="AY157" s="41"/>
      <c r="AZ157" s="60"/>
      <c r="BA157" s="41"/>
      <c r="BB157" s="60"/>
      <c r="BC157" s="41"/>
      <c r="BD157" s="60"/>
      <c r="BE157" s="41"/>
      <c r="BF157" s="293">
        <f t="shared" si="42"/>
        <v>0</v>
      </c>
      <c r="BG157" s="293">
        <f t="shared" si="43"/>
        <v>0</v>
      </c>
      <c r="BH157" s="293">
        <f t="shared" si="44"/>
        <v>0</v>
      </c>
    </row>
    <row r="158" spans="1:60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30"/>
        <v>5</v>
      </c>
      <c r="M158" s="83">
        <f t="shared" si="31"/>
        <v>0</v>
      </c>
      <c r="N158" s="83">
        <f t="shared" si="32"/>
        <v>5</v>
      </c>
      <c r="O158" s="168"/>
      <c r="Q158" s="171">
        <v>2</v>
      </c>
      <c r="S158" s="174"/>
      <c r="U158" s="177"/>
      <c r="W158" s="161">
        <f t="shared" si="33"/>
        <v>2</v>
      </c>
      <c r="X158" s="161">
        <f t="shared" si="34"/>
        <v>0</v>
      </c>
      <c r="Y158" s="161">
        <f t="shared" si="35"/>
        <v>2</v>
      </c>
      <c r="Z158" s="177"/>
      <c r="AB158" s="177"/>
      <c r="AD158" s="177">
        <v>2</v>
      </c>
      <c r="AF158" s="177"/>
      <c r="AH158" s="83">
        <f t="shared" si="36"/>
        <v>2</v>
      </c>
      <c r="AI158" s="83">
        <f t="shared" si="37"/>
        <v>0</v>
      </c>
      <c r="AJ158" s="83">
        <f t="shared" si="38"/>
        <v>2</v>
      </c>
      <c r="AL158" s="258"/>
      <c r="AN158" s="258">
        <v>1</v>
      </c>
      <c r="AP158" s="258"/>
      <c r="AQ158" s="117"/>
      <c r="AR158" s="117"/>
      <c r="AU158" s="161">
        <f t="shared" si="39"/>
        <v>0</v>
      </c>
      <c r="AV158" s="161">
        <f t="shared" si="40"/>
        <v>1</v>
      </c>
      <c r="AW158" s="161">
        <f t="shared" si="41"/>
        <v>1</v>
      </c>
      <c r="AX158" s="60"/>
      <c r="AY158" s="41"/>
      <c r="AZ158" s="60"/>
      <c r="BA158" s="41"/>
      <c r="BB158" s="60"/>
      <c r="BC158" s="41"/>
      <c r="BD158" s="60"/>
      <c r="BE158" s="41"/>
      <c r="BF158" s="293">
        <f t="shared" si="42"/>
        <v>0</v>
      </c>
      <c r="BG158" s="293">
        <f t="shared" si="43"/>
        <v>0</v>
      </c>
      <c r="BH158" s="293">
        <f t="shared" si="44"/>
        <v>0</v>
      </c>
    </row>
    <row r="159" spans="1:60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30"/>
        <v>0</v>
      </c>
      <c r="M159" s="83">
        <f t="shared" si="31"/>
        <v>0</v>
      </c>
      <c r="N159" s="83">
        <f t="shared" si="32"/>
        <v>0</v>
      </c>
      <c r="O159" s="168"/>
      <c r="Q159" s="171"/>
      <c r="S159" s="174"/>
      <c r="U159" s="177">
        <v>3</v>
      </c>
      <c r="W159" s="161">
        <f t="shared" si="33"/>
        <v>3</v>
      </c>
      <c r="X159" s="161">
        <f t="shared" si="34"/>
        <v>0</v>
      </c>
      <c r="Y159" s="161">
        <f t="shared" si="35"/>
        <v>3</v>
      </c>
      <c r="Z159" s="177"/>
      <c r="AB159" s="177"/>
      <c r="AD159" s="177"/>
      <c r="AF159" s="177"/>
      <c r="AH159" s="83">
        <f t="shared" si="36"/>
        <v>0</v>
      </c>
      <c r="AI159" s="83">
        <f t="shared" si="37"/>
        <v>0</v>
      </c>
      <c r="AJ159" s="83">
        <f t="shared" si="38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39"/>
        <v>0</v>
      </c>
      <c r="AV159" s="161">
        <f t="shared" si="40"/>
        <v>38</v>
      </c>
      <c r="AW159" s="161">
        <f t="shared" si="41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93">
        <f t="shared" si="42"/>
        <v>0</v>
      </c>
      <c r="BG159" s="293">
        <f t="shared" si="43"/>
        <v>0</v>
      </c>
      <c r="BH159" s="293">
        <f t="shared" si="44"/>
        <v>0</v>
      </c>
    </row>
    <row r="160" spans="1:60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30"/>
        <v>0</v>
      </c>
      <c r="M160" s="83">
        <f t="shared" si="31"/>
        <v>0</v>
      </c>
      <c r="N160" s="83">
        <f t="shared" si="32"/>
        <v>0</v>
      </c>
      <c r="O160" s="168"/>
      <c r="Q160" s="171"/>
      <c r="S160" s="174"/>
      <c r="U160" s="177"/>
      <c r="W160" s="161">
        <f t="shared" si="33"/>
        <v>0</v>
      </c>
      <c r="X160" s="161">
        <f t="shared" si="34"/>
        <v>0</v>
      </c>
      <c r="Y160" s="161">
        <f t="shared" si="35"/>
        <v>0</v>
      </c>
      <c r="Z160" s="177"/>
      <c r="AB160" s="177"/>
      <c r="AD160" s="177"/>
      <c r="AF160" s="177"/>
      <c r="AH160" s="83">
        <f t="shared" si="36"/>
        <v>0</v>
      </c>
      <c r="AI160" s="83">
        <f t="shared" si="37"/>
        <v>0</v>
      </c>
      <c r="AJ160" s="83">
        <f t="shared" si="38"/>
        <v>0</v>
      </c>
      <c r="AL160" s="258">
        <v>1</v>
      </c>
      <c r="AN160" s="258"/>
      <c r="AP160" s="258"/>
      <c r="AQ160" s="117"/>
      <c r="AR160" s="117"/>
      <c r="AU160" s="161">
        <f t="shared" si="39"/>
        <v>0</v>
      </c>
      <c r="AV160" s="161">
        <f t="shared" si="40"/>
        <v>1</v>
      </c>
      <c r="AW160" s="161">
        <f t="shared" si="41"/>
        <v>1</v>
      </c>
      <c r="AX160" s="60"/>
      <c r="AY160" s="41"/>
      <c r="AZ160" s="60"/>
      <c r="BA160" s="41"/>
      <c r="BB160" s="60"/>
      <c r="BC160" s="41"/>
      <c r="BD160" s="60"/>
      <c r="BE160" s="41"/>
      <c r="BF160" s="293">
        <f t="shared" si="42"/>
        <v>0</v>
      </c>
      <c r="BG160" s="293">
        <f t="shared" si="43"/>
        <v>0</v>
      </c>
      <c r="BH160" s="293">
        <f t="shared" si="44"/>
        <v>0</v>
      </c>
    </row>
    <row r="161" spans="1:60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30"/>
        <v>0</v>
      </c>
      <c r="M161" s="83">
        <f t="shared" si="31"/>
        <v>0</v>
      </c>
      <c r="N161" s="83">
        <f t="shared" si="32"/>
        <v>0</v>
      </c>
      <c r="O161" s="168"/>
      <c r="Q161" s="171"/>
      <c r="S161" s="174"/>
      <c r="U161" s="177"/>
      <c r="W161" s="161">
        <f t="shared" si="33"/>
        <v>0</v>
      </c>
      <c r="X161" s="161">
        <f t="shared" si="34"/>
        <v>0</v>
      </c>
      <c r="Y161" s="161">
        <f t="shared" si="35"/>
        <v>0</v>
      </c>
      <c r="Z161" s="177"/>
      <c r="AB161" s="177"/>
      <c r="AD161" s="177"/>
      <c r="AF161" s="177"/>
      <c r="AH161" s="83">
        <f t="shared" si="36"/>
        <v>0</v>
      </c>
      <c r="AI161" s="83">
        <f t="shared" si="37"/>
        <v>0</v>
      </c>
      <c r="AJ161" s="83">
        <f t="shared" si="38"/>
        <v>0</v>
      </c>
      <c r="AL161" s="258"/>
      <c r="AN161" s="258"/>
      <c r="AP161" s="258"/>
      <c r="AQ161" s="117"/>
      <c r="AR161" s="117"/>
      <c r="AU161" s="161">
        <f t="shared" si="39"/>
        <v>0</v>
      </c>
      <c r="AV161" s="161">
        <f t="shared" si="40"/>
        <v>0</v>
      </c>
      <c r="AW161" s="161">
        <f t="shared" si="41"/>
        <v>0</v>
      </c>
      <c r="AX161" s="60"/>
      <c r="AY161" s="41"/>
      <c r="AZ161" s="60"/>
      <c r="BA161" s="41"/>
      <c r="BB161" s="60"/>
      <c r="BC161" s="41"/>
      <c r="BD161" s="60"/>
      <c r="BE161" s="41"/>
      <c r="BF161" s="293">
        <f t="shared" si="42"/>
        <v>0</v>
      </c>
      <c r="BG161" s="293">
        <f t="shared" si="43"/>
        <v>0</v>
      </c>
      <c r="BH161" s="293">
        <f t="shared" si="44"/>
        <v>0</v>
      </c>
    </row>
    <row r="162" spans="1:60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30"/>
        <v>0</v>
      </c>
      <c r="M162" s="83">
        <f t="shared" si="31"/>
        <v>0</v>
      </c>
      <c r="N162" s="83">
        <f t="shared" si="32"/>
        <v>0</v>
      </c>
      <c r="O162" s="168"/>
      <c r="Q162" s="171"/>
      <c r="S162" s="174"/>
      <c r="U162" s="177"/>
      <c r="W162" s="161">
        <f t="shared" si="33"/>
        <v>0</v>
      </c>
      <c r="X162" s="161">
        <f t="shared" si="34"/>
        <v>0</v>
      </c>
      <c r="Y162" s="161">
        <f t="shared" si="35"/>
        <v>0</v>
      </c>
      <c r="Z162" s="177"/>
      <c r="AB162" s="177"/>
      <c r="AD162" s="177"/>
      <c r="AF162" s="177"/>
      <c r="AH162" s="83">
        <f t="shared" si="36"/>
        <v>0</v>
      </c>
      <c r="AI162" s="83">
        <f t="shared" si="37"/>
        <v>0</v>
      </c>
      <c r="AJ162" s="83">
        <f t="shared" si="38"/>
        <v>0</v>
      </c>
      <c r="AL162" s="258"/>
      <c r="AN162" s="258"/>
      <c r="AP162" s="258"/>
      <c r="AQ162" s="117"/>
      <c r="AR162" s="117"/>
      <c r="AU162" s="161">
        <f t="shared" si="39"/>
        <v>0</v>
      </c>
      <c r="AV162" s="161">
        <f t="shared" si="40"/>
        <v>0</v>
      </c>
      <c r="AW162" s="161">
        <f t="shared" si="41"/>
        <v>0</v>
      </c>
      <c r="AX162" s="60"/>
      <c r="AY162" s="41"/>
      <c r="AZ162" s="60"/>
      <c r="BA162" s="41"/>
      <c r="BB162" s="60"/>
      <c r="BC162" s="41"/>
      <c r="BD162" s="60"/>
      <c r="BE162" s="41"/>
      <c r="BF162" s="293">
        <f t="shared" si="42"/>
        <v>0</v>
      </c>
      <c r="BG162" s="293">
        <f t="shared" si="43"/>
        <v>0</v>
      </c>
      <c r="BH162" s="293">
        <f t="shared" si="44"/>
        <v>0</v>
      </c>
    </row>
    <row r="163" spans="1:60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30"/>
        <v>0</v>
      </c>
      <c r="M163" s="83">
        <f t="shared" si="31"/>
        <v>0</v>
      </c>
      <c r="N163" s="83">
        <f t="shared" si="32"/>
        <v>0</v>
      </c>
      <c r="O163" s="168"/>
      <c r="Q163" s="171"/>
      <c r="S163" s="174"/>
      <c r="U163" s="177"/>
      <c r="W163" s="161">
        <f t="shared" si="33"/>
        <v>0</v>
      </c>
      <c r="X163" s="161">
        <f t="shared" si="34"/>
        <v>0</v>
      </c>
      <c r="Y163" s="161">
        <f t="shared" si="35"/>
        <v>0</v>
      </c>
      <c r="Z163" s="177"/>
      <c r="AB163" s="177"/>
      <c r="AD163" s="177"/>
      <c r="AF163" s="177"/>
      <c r="AH163" s="83">
        <f t="shared" si="36"/>
        <v>0</v>
      </c>
      <c r="AI163" s="83">
        <f t="shared" si="37"/>
        <v>0</v>
      </c>
      <c r="AJ163" s="83">
        <f t="shared" si="38"/>
        <v>0</v>
      </c>
      <c r="AL163" s="258"/>
      <c r="AN163" s="258"/>
      <c r="AP163" s="258"/>
      <c r="AQ163" s="117"/>
      <c r="AR163" s="117"/>
      <c r="AU163" s="161">
        <f t="shared" si="39"/>
        <v>0</v>
      </c>
      <c r="AV163" s="161">
        <f t="shared" si="40"/>
        <v>0</v>
      </c>
      <c r="AW163" s="161">
        <f t="shared" si="41"/>
        <v>0</v>
      </c>
      <c r="AX163" s="60"/>
      <c r="AY163" s="41"/>
      <c r="AZ163" s="60"/>
      <c r="BA163" s="41"/>
      <c r="BB163" s="60"/>
      <c r="BC163" s="41"/>
      <c r="BD163" s="60"/>
      <c r="BE163" s="41"/>
      <c r="BF163" s="293">
        <f t="shared" si="42"/>
        <v>0</v>
      </c>
      <c r="BG163" s="293">
        <f t="shared" si="43"/>
        <v>0</v>
      </c>
      <c r="BH163" s="293">
        <f t="shared" si="44"/>
        <v>0</v>
      </c>
    </row>
    <row r="164" spans="1:60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30"/>
        <v>4</v>
      </c>
      <c r="M164" s="83">
        <f t="shared" si="31"/>
        <v>0</v>
      </c>
      <c r="N164" s="83">
        <f t="shared" si="32"/>
        <v>4</v>
      </c>
      <c r="O164" s="168"/>
      <c r="Q164" s="171">
        <v>3</v>
      </c>
      <c r="S164" s="174"/>
      <c r="U164" s="177"/>
      <c r="W164" s="161">
        <f t="shared" si="33"/>
        <v>3</v>
      </c>
      <c r="X164" s="161">
        <f t="shared" si="34"/>
        <v>0</v>
      </c>
      <c r="Y164" s="161">
        <f t="shared" si="35"/>
        <v>3</v>
      </c>
      <c r="Z164" s="177"/>
      <c r="AB164" s="177"/>
      <c r="AD164" s="177"/>
      <c r="AF164" s="177"/>
      <c r="AH164" s="83">
        <f t="shared" si="36"/>
        <v>0</v>
      </c>
      <c r="AI164" s="83">
        <f t="shared" si="37"/>
        <v>0</v>
      </c>
      <c r="AJ164" s="83">
        <f t="shared" si="38"/>
        <v>0</v>
      </c>
      <c r="AL164" s="258"/>
      <c r="AN164" s="258"/>
      <c r="AP164" s="258"/>
      <c r="AQ164" s="117"/>
      <c r="AR164" s="117"/>
      <c r="AU164" s="161">
        <f t="shared" si="39"/>
        <v>0</v>
      </c>
      <c r="AV164" s="161">
        <f t="shared" si="40"/>
        <v>0</v>
      </c>
      <c r="AW164" s="161">
        <f t="shared" si="41"/>
        <v>0</v>
      </c>
      <c r="AX164" s="60"/>
      <c r="AY164" s="41"/>
      <c r="AZ164" s="60"/>
      <c r="BA164" s="41"/>
      <c r="BB164" s="60"/>
      <c r="BC164" s="41"/>
      <c r="BD164" s="60"/>
      <c r="BE164" s="41"/>
      <c r="BF164" s="293">
        <f t="shared" si="42"/>
        <v>0</v>
      </c>
      <c r="BG164" s="293">
        <f t="shared" si="43"/>
        <v>0</v>
      </c>
      <c r="BH164" s="293">
        <f t="shared" si="44"/>
        <v>0</v>
      </c>
    </row>
    <row r="165" spans="1:60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30"/>
        <v>0</v>
      </c>
      <c r="M165" s="83">
        <f t="shared" si="31"/>
        <v>0</v>
      </c>
      <c r="N165" s="83">
        <f t="shared" si="32"/>
        <v>0</v>
      </c>
      <c r="O165" s="168"/>
      <c r="Q165" s="171"/>
      <c r="S165" s="174"/>
      <c r="U165" s="177"/>
      <c r="W165" s="161">
        <f t="shared" si="33"/>
        <v>0</v>
      </c>
      <c r="X165" s="161">
        <f t="shared" si="34"/>
        <v>0</v>
      </c>
      <c r="Y165" s="161">
        <f t="shared" si="35"/>
        <v>0</v>
      </c>
      <c r="Z165" s="177"/>
      <c r="AB165" s="177"/>
      <c r="AD165" s="177"/>
      <c r="AF165" s="177"/>
      <c r="AH165" s="83">
        <f t="shared" si="36"/>
        <v>0</v>
      </c>
      <c r="AI165" s="83">
        <f t="shared" si="37"/>
        <v>0</v>
      </c>
      <c r="AJ165" s="83">
        <f t="shared" si="38"/>
        <v>0</v>
      </c>
      <c r="AL165" s="258"/>
      <c r="AN165" s="258"/>
      <c r="AP165" s="258"/>
      <c r="AQ165" s="117"/>
      <c r="AR165" s="117"/>
      <c r="AU165" s="161">
        <f t="shared" si="39"/>
        <v>0</v>
      </c>
      <c r="AV165" s="161">
        <f t="shared" si="40"/>
        <v>0</v>
      </c>
      <c r="AW165" s="161">
        <f t="shared" si="41"/>
        <v>0</v>
      </c>
      <c r="AX165" s="60"/>
      <c r="AY165" s="41"/>
      <c r="AZ165" s="60"/>
      <c r="BA165" s="41"/>
      <c r="BB165" s="60"/>
      <c r="BC165" s="41"/>
      <c r="BD165" s="60"/>
      <c r="BE165" s="41"/>
      <c r="BF165" s="293">
        <f t="shared" si="42"/>
        <v>0</v>
      </c>
      <c r="BG165" s="293">
        <f t="shared" si="43"/>
        <v>0</v>
      </c>
      <c r="BH165" s="293">
        <f t="shared" si="44"/>
        <v>0</v>
      </c>
    </row>
    <row r="166" spans="1:60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30"/>
        <v>0</v>
      </c>
      <c r="M166" s="83">
        <f t="shared" si="31"/>
        <v>0</v>
      </c>
      <c r="N166" s="83">
        <f t="shared" si="32"/>
        <v>0</v>
      </c>
      <c r="O166" s="168"/>
      <c r="Q166" s="171"/>
      <c r="S166" s="174"/>
      <c r="U166" s="177">
        <v>1</v>
      </c>
      <c r="W166" s="161">
        <f t="shared" si="33"/>
        <v>1</v>
      </c>
      <c r="X166" s="161">
        <f t="shared" si="34"/>
        <v>0</v>
      </c>
      <c r="Y166" s="161">
        <f t="shared" si="35"/>
        <v>1</v>
      </c>
      <c r="Z166" s="177"/>
      <c r="AB166" s="177"/>
      <c r="AD166" s="177"/>
      <c r="AF166" s="177"/>
      <c r="AH166" s="83">
        <f t="shared" si="36"/>
        <v>0</v>
      </c>
      <c r="AI166" s="83">
        <f t="shared" si="37"/>
        <v>0</v>
      </c>
      <c r="AJ166" s="83">
        <f t="shared" si="38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39"/>
        <v>0</v>
      </c>
      <c r="AV166" s="161">
        <f t="shared" si="40"/>
        <v>2</v>
      </c>
      <c r="AW166" s="161">
        <f t="shared" si="41"/>
        <v>2</v>
      </c>
      <c r="AX166" s="60"/>
      <c r="AY166" s="41"/>
      <c r="AZ166" s="60"/>
      <c r="BA166" s="41"/>
      <c r="BB166" s="60"/>
      <c r="BC166" s="41"/>
      <c r="BD166" s="60"/>
      <c r="BE166" s="41"/>
      <c r="BF166" s="293">
        <f t="shared" si="42"/>
        <v>0</v>
      </c>
      <c r="BG166" s="293">
        <f t="shared" si="43"/>
        <v>0</v>
      </c>
      <c r="BH166" s="293">
        <f t="shared" si="44"/>
        <v>0</v>
      </c>
    </row>
    <row r="167" spans="1:60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30"/>
        <v>0</v>
      </c>
      <c r="M167" s="83">
        <f t="shared" si="31"/>
        <v>0</v>
      </c>
      <c r="N167" s="83">
        <f t="shared" si="32"/>
        <v>0</v>
      </c>
      <c r="O167" s="168"/>
      <c r="Q167" s="171"/>
      <c r="S167" s="174">
        <v>1</v>
      </c>
      <c r="U167" s="177"/>
      <c r="W167" s="161">
        <f t="shared" si="33"/>
        <v>1</v>
      </c>
      <c r="X167" s="161">
        <f t="shared" si="34"/>
        <v>0</v>
      </c>
      <c r="Y167" s="161">
        <f t="shared" si="35"/>
        <v>1</v>
      </c>
      <c r="Z167" s="177"/>
      <c r="AB167" s="177"/>
      <c r="AD167" s="177"/>
      <c r="AF167" s="177"/>
      <c r="AH167" s="83">
        <f t="shared" si="36"/>
        <v>0</v>
      </c>
      <c r="AI167" s="83">
        <f t="shared" si="37"/>
        <v>0</v>
      </c>
      <c r="AJ167" s="83">
        <f t="shared" si="38"/>
        <v>0</v>
      </c>
      <c r="AL167" s="258">
        <v>1</v>
      </c>
      <c r="AN167" s="258"/>
      <c r="AP167" s="258"/>
      <c r="AQ167" s="117"/>
      <c r="AR167" s="117"/>
      <c r="AU167" s="161">
        <f t="shared" si="39"/>
        <v>0</v>
      </c>
      <c r="AV167" s="161">
        <f t="shared" si="40"/>
        <v>1</v>
      </c>
      <c r="AW167" s="161">
        <f t="shared" si="41"/>
        <v>1</v>
      </c>
      <c r="AX167" s="60"/>
      <c r="AY167" s="41"/>
      <c r="AZ167" s="60"/>
      <c r="BA167" s="41"/>
      <c r="BB167" s="60"/>
      <c r="BC167" s="41"/>
      <c r="BD167" s="60"/>
      <c r="BE167" s="41"/>
      <c r="BF167" s="293">
        <f t="shared" si="42"/>
        <v>0</v>
      </c>
      <c r="BG167" s="293">
        <f t="shared" si="43"/>
        <v>0</v>
      </c>
      <c r="BH167" s="293">
        <f t="shared" si="44"/>
        <v>0</v>
      </c>
    </row>
    <row r="168" spans="1:60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30"/>
        <v>0</v>
      </c>
      <c r="M168" s="83">
        <f t="shared" si="31"/>
        <v>0</v>
      </c>
      <c r="N168" s="83">
        <f t="shared" si="32"/>
        <v>0</v>
      </c>
      <c r="O168" s="168"/>
      <c r="Q168" s="171"/>
      <c r="S168" s="174"/>
      <c r="U168" s="177"/>
      <c r="W168" s="161">
        <f t="shared" si="33"/>
        <v>0</v>
      </c>
      <c r="X168" s="161">
        <f t="shared" si="34"/>
        <v>0</v>
      </c>
      <c r="Y168" s="161">
        <f t="shared" si="35"/>
        <v>0</v>
      </c>
      <c r="Z168" s="177"/>
      <c r="AB168" s="177"/>
      <c r="AD168" s="177"/>
      <c r="AF168" s="177"/>
      <c r="AH168" s="83">
        <f t="shared" si="36"/>
        <v>0</v>
      </c>
      <c r="AI168" s="83">
        <f t="shared" si="37"/>
        <v>0</v>
      </c>
      <c r="AJ168" s="83">
        <f t="shared" si="38"/>
        <v>0</v>
      </c>
      <c r="AL168" s="258">
        <v>2</v>
      </c>
      <c r="AN168" s="258"/>
      <c r="AP168" s="258"/>
      <c r="AQ168" s="117"/>
      <c r="AR168" s="117"/>
      <c r="AU168" s="161">
        <f t="shared" si="39"/>
        <v>0</v>
      </c>
      <c r="AV168" s="161">
        <f t="shared" si="40"/>
        <v>2</v>
      </c>
      <c r="AW168" s="161">
        <f t="shared" si="41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93">
        <f t="shared" si="42"/>
        <v>3</v>
      </c>
      <c r="BG168" s="293">
        <f t="shared" si="43"/>
        <v>0</v>
      </c>
      <c r="BH168" s="293">
        <f t="shared" si="44"/>
        <v>3</v>
      </c>
    </row>
    <row r="169" spans="1:60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30"/>
        <v>0</v>
      </c>
      <c r="M169" s="83">
        <f t="shared" si="31"/>
        <v>0</v>
      </c>
      <c r="N169" s="83">
        <f t="shared" si="32"/>
        <v>0</v>
      </c>
      <c r="O169" s="168"/>
      <c r="Q169" s="171"/>
      <c r="S169" s="174"/>
      <c r="U169" s="177"/>
      <c r="W169" s="161">
        <f t="shared" si="33"/>
        <v>0</v>
      </c>
      <c r="X169" s="161">
        <f t="shared" si="34"/>
        <v>0</v>
      </c>
      <c r="Y169" s="161">
        <f t="shared" si="35"/>
        <v>0</v>
      </c>
      <c r="Z169" s="177"/>
      <c r="AB169" s="177"/>
      <c r="AD169" s="177"/>
      <c r="AF169" s="177"/>
      <c r="AH169" s="83">
        <f t="shared" si="36"/>
        <v>0</v>
      </c>
      <c r="AI169" s="83">
        <f t="shared" si="37"/>
        <v>0</v>
      </c>
      <c r="AJ169" s="83">
        <f t="shared" si="38"/>
        <v>0</v>
      </c>
      <c r="AL169" s="258"/>
      <c r="AN169" s="258">
        <v>1</v>
      </c>
      <c r="AP169" s="258"/>
      <c r="AQ169" s="117"/>
      <c r="AR169" s="117"/>
      <c r="AU169" s="161">
        <f t="shared" si="39"/>
        <v>0</v>
      </c>
      <c r="AV169" s="161">
        <f t="shared" si="40"/>
        <v>1</v>
      </c>
      <c r="AW169" s="161">
        <f t="shared" si="41"/>
        <v>1</v>
      </c>
      <c r="AX169" s="60"/>
      <c r="AY169" s="41"/>
      <c r="AZ169" s="60"/>
      <c r="BA169" s="41"/>
      <c r="BB169" s="60"/>
      <c r="BC169" s="41"/>
      <c r="BD169" s="60"/>
      <c r="BE169" s="41"/>
      <c r="BF169" s="293">
        <f t="shared" si="42"/>
        <v>0</v>
      </c>
      <c r="BG169" s="293">
        <f t="shared" si="43"/>
        <v>0</v>
      </c>
      <c r="BH169" s="293">
        <f t="shared" si="44"/>
        <v>0</v>
      </c>
    </row>
    <row r="170" spans="1:60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30"/>
        <v>2</v>
      </c>
      <c r="M170" s="83">
        <f t="shared" si="31"/>
        <v>0</v>
      </c>
      <c r="N170" s="83">
        <f t="shared" si="32"/>
        <v>2</v>
      </c>
      <c r="O170" s="168"/>
      <c r="Q170" s="171"/>
      <c r="S170" s="174"/>
      <c r="U170" s="177"/>
      <c r="W170" s="161">
        <f t="shared" si="33"/>
        <v>0</v>
      </c>
      <c r="X170" s="161">
        <f t="shared" si="34"/>
        <v>0</v>
      </c>
      <c r="Y170" s="161">
        <f t="shared" si="35"/>
        <v>0</v>
      </c>
      <c r="Z170" s="177"/>
      <c r="AB170" s="177"/>
      <c r="AD170" s="177"/>
      <c r="AF170" s="177"/>
      <c r="AH170" s="83">
        <f t="shared" si="36"/>
        <v>0</v>
      </c>
      <c r="AI170" s="83">
        <f t="shared" si="37"/>
        <v>0</v>
      </c>
      <c r="AJ170" s="83">
        <f t="shared" si="38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39"/>
        <v>0</v>
      </c>
      <c r="AV170" s="161">
        <f t="shared" si="40"/>
        <v>68</v>
      </c>
      <c r="AW170" s="161">
        <f t="shared" si="41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93">
        <f t="shared" si="42"/>
        <v>0</v>
      </c>
      <c r="BG170" s="293">
        <f t="shared" si="43"/>
        <v>0</v>
      </c>
      <c r="BH170" s="293">
        <f t="shared" si="44"/>
        <v>0</v>
      </c>
    </row>
    <row r="171" spans="1:60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30"/>
        <v>0</v>
      </c>
      <c r="M171" s="83">
        <f t="shared" si="31"/>
        <v>0</v>
      </c>
      <c r="N171" s="83">
        <f t="shared" si="32"/>
        <v>0</v>
      </c>
      <c r="O171" s="168"/>
      <c r="Q171" s="171"/>
      <c r="S171" s="174">
        <v>1</v>
      </c>
      <c r="U171" s="177"/>
      <c r="W171" s="161">
        <f t="shared" si="33"/>
        <v>1</v>
      </c>
      <c r="X171" s="161">
        <f t="shared" si="34"/>
        <v>0</v>
      </c>
      <c r="Y171" s="161">
        <f t="shared" si="35"/>
        <v>1</v>
      </c>
      <c r="Z171" s="177"/>
      <c r="AB171" s="177"/>
      <c r="AD171" s="177"/>
      <c r="AF171" s="177"/>
      <c r="AH171" s="83">
        <f t="shared" si="36"/>
        <v>0</v>
      </c>
      <c r="AI171" s="83">
        <f t="shared" si="37"/>
        <v>0</v>
      </c>
      <c r="AJ171" s="83">
        <f t="shared" si="38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39"/>
        <v>0</v>
      </c>
      <c r="AV171" s="161">
        <f t="shared" si="40"/>
        <v>16</v>
      </c>
      <c r="AW171" s="161">
        <f t="shared" si="41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93">
        <f t="shared" si="42"/>
        <v>0</v>
      </c>
      <c r="BG171" s="293">
        <f t="shared" si="43"/>
        <v>0</v>
      </c>
      <c r="BH171" s="293">
        <f t="shared" si="44"/>
        <v>0</v>
      </c>
    </row>
    <row r="172" spans="1:60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30"/>
        <v>0</v>
      </c>
      <c r="M172" s="83">
        <f t="shared" si="31"/>
        <v>0</v>
      </c>
      <c r="N172" s="83">
        <f t="shared" si="32"/>
        <v>0</v>
      </c>
      <c r="O172" s="168"/>
      <c r="Q172" s="171"/>
      <c r="S172" s="174"/>
      <c r="U172" s="177"/>
      <c r="W172" s="161">
        <f t="shared" si="33"/>
        <v>0</v>
      </c>
      <c r="X172" s="161">
        <f t="shared" si="34"/>
        <v>0</v>
      </c>
      <c r="Y172" s="161">
        <f t="shared" si="35"/>
        <v>0</v>
      </c>
      <c r="Z172" s="177"/>
      <c r="AB172" s="177"/>
      <c r="AD172" s="177"/>
      <c r="AF172" s="177"/>
      <c r="AH172" s="83">
        <f t="shared" si="36"/>
        <v>0</v>
      </c>
      <c r="AI172" s="83">
        <f t="shared" si="37"/>
        <v>0</v>
      </c>
      <c r="AJ172" s="83">
        <f t="shared" si="38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39"/>
        <v>0</v>
      </c>
      <c r="AV172" s="161">
        <f t="shared" si="40"/>
        <v>20</v>
      </c>
      <c r="AW172" s="161">
        <f t="shared" si="41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93">
        <f t="shared" si="42"/>
        <v>0</v>
      </c>
      <c r="BG172" s="293">
        <f t="shared" si="43"/>
        <v>0</v>
      </c>
      <c r="BH172" s="293">
        <f t="shared" si="44"/>
        <v>0</v>
      </c>
    </row>
    <row r="173" spans="1:60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30"/>
        <v>0</v>
      </c>
      <c r="M173" s="83">
        <f t="shared" si="31"/>
        <v>0</v>
      </c>
      <c r="N173" s="83">
        <f t="shared" si="32"/>
        <v>0</v>
      </c>
      <c r="O173" s="168"/>
      <c r="Q173" s="171"/>
      <c r="S173" s="174"/>
      <c r="U173" s="177"/>
      <c r="W173" s="161">
        <f t="shared" si="33"/>
        <v>0</v>
      </c>
      <c r="X173" s="161">
        <f t="shared" si="34"/>
        <v>0</v>
      </c>
      <c r="Y173" s="161">
        <f t="shared" si="35"/>
        <v>0</v>
      </c>
      <c r="Z173" s="177"/>
      <c r="AB173" s="177"/>
      <c r="AD173" s="177"/>
      <c r="AF173" s="177"/>
      <c r="AH173" s="83">
        <f t="shared" si="36"/>
        <v>0</v>
      </c>
      <c r="AI173" s="83">
        <f t="shared" si="37"/>
        <v>0</v>
      </c>
      <c r="AJ173" s="83">
        <f t="shared" si="38"/>
        <v>0</v>
      </c>
      <c r="AL173" s="258">
        <v>1</v>
      </c>
      <c r="AN173" s="258"/>
      <c r="AP173" s="258"/>
      <c r="AQ173" s="117"/>
      <c r="AR173" s="117"/>
      <c r="AU173" s="161">
        <f t="shared" si="39"/>
        <v>0</v>
      </c>
      <c r="AV173" s="161">
        <f t="shared" si="40"/>
        <v>1</v>
      </c>
      <c r="AW173" s="161">
        <f t="shared" si="41"/>
        <v>1</v>
      </c>
      <c r="AX173" s="60"/>
      <c r="AY173" s="41"/>
      <c r="AZ173" s="60"/>
      <c r="BA173" s="41"/>
      <c r="BB173" s="60"/>
      <c r="BC173" s="41"/>
      <c r="BD173" s="60"/>
      <c r="BE173" s="41"/>
      <c r="BF173" s="293">
        <f t="shared" si="42"/>
        <v>0</v>
      </c>
      <c r="BG173" s="293">
        <f t="shared" si="43"/>
        <v>0</v>
      </c>
      <c r="BH173" s="293">
        <f t="shared" si="44"/>
        <v>0</v>
      </c>
    </row>
    <row r="174" spans="1:60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30"/>
        <v>0</v>
      </c>
      <c r="M174" s="83">
        <f t="shared" si="31"/>
        <v>0</v>
      </c>
      <c r="N174" s="83">
        <f t="shared" si="32"/>
        <v>0</v>
      </c>
      <c r="O174" s="168"/>
      <c r="Q174" s="171"/>
      <c r="S174" s="174"/>
      <c r="U174" s="177"/>
      <c r="W174" s="161">
        <f t="shared" si="33"/>
        <v>0</v>
      </c>
      <c r="X174" s="161">
        <f t="shared" si="34"/>
        <v>0</v>
      </c>
      <c r="Y174" s="161">
        <f t="shared" si="35"/>
        <v>0</v>
      </c>
      <c r="Z174" s="177"/>
      <c r="AB174" s="177"/>
      <c r="AD174" s="177"/>
      <c r="AF174" s="177"/>
      <c r="AH174" s="83">
        <f t="shared" si="36"/>
        <v>0</v>
      </c>
      <c r="AI174" s="83">
        <f t="shared" si="37"/>
        <v>0</v>
      </c>
      <c r="AJ174" s="83">
        <f t="shared" si="38"/>
        <v>0</v>
      </c>
      <c r="AL174" s="258"/>
      <c r="AN174" s="258"/>
      <c r="AP174" s="258"/>
      <c r="AQ174" s="117"/>
      <c r="AR174" s="117"/>
      <c r="AU174" s="161">
        <f t="shared" si="39"/>
        <v>0</v>
      </c>
      <c r="AV174" s="161">
        <f t="shared" si="40"/>
        <v>0</v>
      </c>
      <c r="AW174" s="161">
        <f t="shared" si="41"/>
        <v>0</v>
      </c>
      <c r="AX174" s="60"/>
      <c r="AY174" s="41"/>
      <c r="AZ174" s="60"/>
      <c r="BA174" s="41"/>
      <c r="BB174" s="60"/>
      <c r="BC174" s="41"/>
      <c r="BD174" s="60"/>
      <c r="BE174" s="41"/>
      <c r="BF174" s="293">
        <f t="shared" si="42"/>
        <v>0</v>
      </c>
      <c r="BG174" s="293">
        <f t="shared" si="43"/>
        <v>0</v>
      </c>
      <c r="BH174" s="293">
        <f t="shared" si="44"/>
        <v>0</v>
      </c>
    </row>
    <row r="175" spans="1:60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30"/>
        <v>39</v>
      </c>
      <c r="M175" s="83">
        <f t="shared" si="31"/>
        <v>0</v>
      </c>
      <c r="N175" s="83">
        <f t="shared" si="32"/>
        <v>39</v>
      </c>
      <c r="O175" s="169"/>
      <c r="Q175" s="172">
        <v>2</v>
      </c>
      <c r="S175" s="175">
        <v>3</v>
      </c>
      <c r="U175" s="178">
        <v>3</v>
      </c>
      <c r="W175" s="161">
        <f t="shared" si="33"/>
        <v>8</v>
      </c>
      <c r="X175" s="161">
        <f t="shared" si="34"/>
        <v>0</v>
      </c>
      <c r="Y175" s="161">
        <f t="shared" si="35"/>
        <v>8</v>
      </c>
      <c r="Z175" s="178">
        <v>4</v>
      </c>
      <c r="AB175" s="178"/>
      <c r="AD175" s="178"/>
      <c r="AF175" s="178"/>
      <c r="AH175" s="83">
        <f t="shared" si="36"/>
        <v>4</v>
      </c>
      <c r="AI175" s="83">
        <f t="shared" si="37"/>
        <v>0</v>
      </c>
      <c r="AJ175" s="83">
        <f t="shared" si="38"/>
        <v>4</v>
      </c>
      <c r="AL175" s="258"/>
      <c r="AN175" s="258"/>
      <c r="AP175" s="258"/>
      <c r="AQ175" s="117"/>
      <c r="AR175" s="117"/>
      <c r="AU175" s="161">
        <f t="shared" si="39"/>
        <v>0</v>
      </c>
      <c r="AV175" s="161">
        <f t="shared" si="40"/>
        <v>0</v>
      </c>
      <c r="AW175" s="161">
        <f t="shared" si="41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93">
        <f t="shared" si="42"/>
        <v>0</v>
      </c>
      <c r="BG175" s="293">
        <f t="shared" si="43"/>
        <v>0</v>
      </c>
      <c r="BH175" s="293">
        <f t="shared" si="44"/>
        <v>0</v>
      </c>
    </row>
    <row r="176" spans="1:60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30"/>
        <v>10</v>
      </c>
      <c r="M176" s="83">
        <f t="shared" si="31"/>
        <v>0</v>
      </c>
      <c r="N176" s="83">
        <f t="shared" si="32"/>
        <v>10</v>
      </c>
      <c r="O176" s="168"/>
      <c r="Q176" s="171">
        <v>2</v>
      </c>
      <c r="S176" s="174">
        <v>6</v>
      </c>
      <c r="U176" s="177"/>
      <c r="W176" s="161">
        <f t="shared" si="33"/>
        <v>8</v>
      </c>
      <c r="X176" s="161">
        <f t="shared" si="34"/>
        <v>0</v>
      </c>
      <c r="Y176" s="161">
        <f t="shared" si="35"/>
        <v>8</v>
      </c>
      <c r="Z176" s="177"/>
      <c r="AB176" s="177"/>
      <c r="AD176" s="177">
        <v>1</v>
      </c>
      <c r="AF176" s="177">
        <v>1</v>
      </c>
      <c r="AH176" s="83">
        <f t="shared" si="36"/>
        <v>2</v>
      </c>
      <c r="AI176" s="83">
        <f t="shared" si="37"/>
        <v>0</v>
      </c>
      <c r="AJ176" s="83">
        <f t="shared" si="38"/>
        <v>2</v>
      </c>
      <c r="AL176" s="258"/>
      <c r="AN176" s="258"/>
      <c r="AP176" s="258">
        <v>1</v>
      </c>
      <c r="AQ176" s="117"/>
      <c r="AR176" s="117"/>
      <c r="AU176" s="161">
        <f t="shared" si="39"/>
        <v>0</v>
      </c>
      <c r="AV176" s="161">
        <f t="shared" si="40"/>
        <v>1</v>
      </c>
      <c r="AW176" s="161">
        <f t="shared" si="41"/>
        <v>1</v>
      </c>
      <c r="AX176" s="60"/>
      <c r="AY176" s="41"/>
      <c r="AZ176" s="60"/>
      <c r="BA176" s="41"/>
      <c r="BB176" s="60"/>
      <c r="BC176" s="41"/>
      <c r="BD176" s="60"/>
      <c r="BE176" s="41"/>
      <c r="BF176" s="293">
        <f t="shared" si="42"/>
        <v>0</v>
      </c>
      <c r="BG176" s="293">
        <f t="shared" si="43"/>
        <v>0</v>
      </c>
      <c r="BH176" s="293">
        <f t="shared" si="44"/>
        <v>0</v>
      </c>
    </row>
    <row r="177" spans="1:60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30"/>
        <v>8</v>
      </c>
      <c r="M177" s="83">
        <f t="shared" si="31"/>
        <v>0</v>
      </c>
      <c r="N177" s="83">
        <f t="shared" si="32"/>
        <v>8</v>
      </c>
      <c r="O177" s="168"/>
      <c r="Q177" s="171"/>
      <c r="S177" s="174"/>
      <c r="U177" s="177">
        <v>1</v>
      </c>
      <c r="W177" s="161">
        <f t="shared" si="33"/>
        <v>1</v>
      </c>
      <c r="X177" s="161">
        <f t="shared" si="34"/>
        <v>0</v>
      </c>
      <c r="Y177" s="161">
        <f t="shared" si="35"/>
        <v>1</v>
      </c>
      <c r="Z177" s="177"/>
      <c r="AB177" s="177"/>
      <c r="AD177" s="177"/>
      <c r="AF177" s="177"/>
      <c r="AH177" s="83">
        <f t="shared" si="36"/>
        <v>0</v>
      </c>
      <c r="AI177" s="83">
        <f t="shared" si="37"/>
        <v>0</v>
      </c>
      <c r="AJ177" s="83">
        <f t="shared" si="38"/>
        <v>0</v>
      </c>
      <c r="AL177" s="258"/>
      <c r="AN177" s="258"/>
      <c r="AP177" s="258"/>
      <c r="AQ177" s="117"/>
      <c r="AR177" s="117"/>
      <c r="AU177" s="161">
        <f t="shared" si="39"/>
        <v>0</v>
      </c>
      <c r="AV177" s="161">
        <f t="shared" si="40"/>
        <v>0</v>
      </c>
      <c r="AW177" s="161">
        <f t="shared" si="41"/>
        <v>0</v>
      </c>
      <c r="AX177" s="60"/>
      <c r="AY177" s="41"/>
      <c r="AZ177" s="60"/>
      <c r="BA177" s="41"/>
      <c r="BB177" s="60"/>
      <c r="BC177" s="41"/>
      <c r="BD177" s="60"/>
      <c r="BE177" s="41"/>
      <c r="BF177" s="293">
        <f t="shared" si="42"/>
        <v>0</v>
      </c>
      <c r="BG177" s="293">
        <f t="shared" si="43"/>
        <v>0</v>
      </c>
      <c r="BH177" s="293">
        <f t="shared" si="44"/>
        <v>0</v>
      </c>
    </row>
    <row r="178" spans="1:60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30"/>
        <v>29</v>
      </c>
      <c r="M178" s="83">
        <f t="shared" si="31"/>
        <v>0</v>
      </c>
      <c r="N178" s="83">
        <f t="shared" si="32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33"/>
        <v>33</v>
      </c>
      <c r="X178" s="161">
        <f t="shared" si="34"/>
        <v>0</v>
      </c>
      <c r="Y178" s="161">
        <f t="shared" si="35"/>
        <v>33</v>
      </c>
      <c r="Z178" s="177"/>
      <c r="AB178" s="177"/>
      <c r="AD178" s="177"/>
      <c r="AF178" s="177">
        <v>1</v>
      </c>
      <c r="AH178" s="83">
        <f t="shared" si="36"/>
        <v>1</v>
      </c>
      <c r="AI178" s="83">
        <f t="shared" si="37"/>
        <v>0</v>
      </c>
      <c r="AJ178" s="83">
        <f t="shared" si="38"/>
        <v>1</v>
      </c>
      <c r="AL178" s="258"/>
      <c r="AN178" s="258"/>
      <c r="AP178" s="258"/>
      <c r="AQ178" s="117"/>
      <c r="AR178" s="117"/>
      <c r="AU178" s="161">
        <f t="shared" si="39"/>
        <v>0</v>
      </c>
      <c r="AV178" s="161">
        <f t="shared" si="40"/>
        <v>0</v>
      </c>
      <c r="AW178" s="161">
        <f t="shared" si="41"/>
        <v>0</v>
      </c>
      <c r="AX178" s="60"/>
      <c r="AY178" s="41"/>
      <c r="AZ178" s="60"/>
      <c r="BA178" s="41"/>
      <c r="BB178" s="60"/>
      <c r="BC178" s="41"/>
      <c r="BD178" s="60"/>
      <c r="BE178" s="41"/>
      <c r="BF178" s="293">
        <f t="shared" si="42"/>
        <v>0</v>
      </c>
      <c r="BG178" s="293">
        <f t="shared" si="43"/>
        <v>0</v>
      </c>
      <c r="BH178" s="293">
        <f t="shared" si="44"/>
        <v>0</v>
      </c>
    </row>
    <row r="179" spans="1:60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30"/>
        <v>8</v>
      </c>
      <c r="M179" s="83">
        <f t="shared" si="31"/>
        <v>0</v>
      </c>
      <c r="N179" s="83">
        <f t="shared" si="32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33"/>
        <v>23</v>
      </c>
      <c r="X179" s="161">
        <f t="shared" si="34"/>
        <v>0</v>
      </c>
      <c r="Y179" s="161">
        <f t="shared" si="35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36"/>
        <v>11</v>
      </c>
      <c r="AI179" s="83">
        <f t="shared" si="37"/>
        <v>0</v>
      </c>
      <c r="AJ179" s="83">
        <f t="shared" si="38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39"/>
        <v>0</v>
      </c>
      <c r="AV179" s="161">
        <f t="shared" si="40"/>
        <v>40</v>
      </c>
      <c r="AW179" s="161">
        <f t="shared" si="41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93">
        <f t="shared" si="42"/>
        <v>0</v>
      </c>
      <c r="BG179" s="293">
        <f t="shared" si="43"/>
        <v>0</v>
      </c>
      <c r="BH179" s="293">
        <f t="shared" si="44"/>
        <v>0</v>
      </c>
    </row>
    <row r="180" spans="1:60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30"/>
        <v>0</v>
      </c>
      <c r="M180" s="83">
        <f t="shared" si="31"/>
        <v>0</v>
      </c>
      <c r="N180" s="83">
        <f t="shared" si="32"/>
        <v>0</v>
      </c>
      <c r="O180" s="168"/>
      <c r="Q180" s="171"/>
      <c r="S180" s="174"/>
      <c r="U180" s="177"/>
      <c r="W180" s="161">
        <f t="shared" si="33"/>
        <v>0</v>
      </c>
      <c r="X180" s="161">
        <f t="shared" si="34"/>
        <v>0</v>
      </c>
      <c r="Y180" s="161">
        <f t="shared" si="35"/>
        <v>0</v>
      </c>
      <c r="Z180" s="177"/>
      <c r="AB180" s="177"/>
      <c r="AD180" s="177"/>
      <c r="AF180" s="177"/>
      <c r="AH180" s="83">
        <f t="shared" si="36"/>
        <v>0</v>
      </c>
      <c r="AI180" s="83">
        <f t="shared" si="37"/>
        <v>0</v>
      </c>
      <c r="AJ180" s="83">
        <f t="shared" si="38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39"/>
        <v>0</v>
      </c>
      <c r="AV180" s="161">
        <f t="shared" si="40"/>
        <v>11</v>
      </c>
      <c r="AW180" s="161">
        <f t="shared" si="41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93">
        <f t="shared" si="42"/>
        <v>0</v>
      </c>
      <c r="BG180" s="293">
        <f t="shared" si="43"/>
        <v>0</v>
      </c>
      <c r="BH180" s="293">
        <f t="shared" si="44"/>
        <v>0</v>
      </c>
    </row>
    <row r="181" spans="1:60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30"/>
        <v>0</v>
      </c>
      <c r="M181" s="83">
        <f t="shared" si="31"/>
        <v>0</v>
      </c>
      <c r="N181" s="83">
        <f t="shared" si="32"/>
        <v>0</v>
      </c>
      <c r="O181" s="168"/>
      <c r="Q181" s="171"/>
      <c r="S181" s="174"/>
      <c r="U181" s="177"/>
      <c r="W181" s="161">
        <f t="shared" si="33"/>
        <v>0</v>
      </c>
      <c r="X181" s="161">
        <f t="shared" si="34"/>
        <v>0</v>
      </c>
      <c r="Y181" s="161">
        <f t="shared" si="35"/>
        <v>0</v>
      </c>
      <c r="Z181" s="177"/>
      <c r="AB181" s="177"/>
      <c r="AD181" s="177"/>
      <c r="AF181" s="177"/>
      <c r="AH181" s="83">
        <f t="shared" si="36"/>
        <v>0</v>
      </c>
      <c r="AI181" s="83">
        <f t="shared" si="37"/>
        <v>0</v>
      </c>
      <c r="AJ181" s="83">
        <f t="shared" si="38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39"/>
        <v>0</v>
      </c>
      <c r="AV181" s="161">
        <f t="shared" si="40"/>
        <v>3</v>
      </c>
      <c r="AW181" s="161">
        <f t="shared" si="41"/>
        <v>3</v>
      </c>
      <c r="AX181" s="60"/>
      <c r="AY181" s="41"/>
      <c r="AZ181" s="60"/>
      <c r="BA181" s="41"/>
      <c r="BB181" s="60"/>
      <c r="BC181" s="41"/>
      <c r="BD181" s="60"/>
      <c r="BE181" s="41"/>
      <c r="BF181" s="293">
        <f t="shared" si="42"/>
        <v>0</v>
      </c>
      <c r="BG181" s="293">
        <f t="shared" si="43"/>
        <v>0</v>
      </c>
      <c r="BH181" s="293">
        <f t="shared" si="44"/>
        <v>0</v>
      </c>
    </row>
    <row r="182" spans="1:60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30"/>
        <v>0</v>
      </c>
      <c r="M182" s="83">
        <f t="shared" si="31"/>
        <v>0</v>
      </c>
      <c r="N182" s="83">
        <f t="shared" si="32"/>
        <v>0</v>
      </c>
      <c r="O182" s="168"/>
      <c r="Q182" s="171"/>
      <c r="S182" s="174"/>
      <c r="U182" s="177"/>
      <c r="W182" s="161">
        <f t="shared" si="33"/>
        <v>0</v>
      </c>
      <c r="X182" s="161">
        <f t="shared" si="34"/>
        <v>0</v>
      </c>
      <c r="Y182" s="161">
        <f t="shared" si="35"/>
        <v>0</v>
      </c>
      <c r="Z182" s="177"/>
      <c r="AB182" s="177"/>
      <c r="AD182" s="177"/>
      <c r="AF182" s="177"/>
      <c r="AH182" s="83">
        <f t="shared" si="36"/>
        <v>0</v>
      </c>
      <c r="AI182" s="83">
        <f t="shared" si="37"/>
        <v>0</v>
      </c>
      <c r="AJ182" s="83">
        <f t="shared" si="38"/>
        <v>0</v>
      </c>
      <c r="AL182" s="258"/>
      <c r="AN182" s="258"/>
      <c r="AP182" s="258"/>
      <c r="AQ182" s="117"/>
      <c r="AR182" s="117"/>
      <c r="AU182" s="161">
        <f t="shared" si="39"/>
        <v>0</v>
      </c>
      <c r="AV182" s="161">
        <f t="shared" si="40"/>
        <v>0</v>
      </c>
      <c r="AW182" s="161">
        <f t="shared" si="41"/>
        <v>0</v>
      </c>
      <c r="AX182" s="60"/>
      <c r="AY182" s="41"/>
      <c r="AZ182" s="60"/>
      <c r="BA182" s="41"/>
      <c r="BB182" s="60"/>
      <c r="BC182" s="41"/>
      <c r="BD182" s="60"/>
      <c r="BE182" s="41"/>
      <c r="BF182" s="293">
        <f t="shared" si="42"/>
        <v>0</v>
      </c>
      <c r="BG182" s="293">
        <f t="shared" si="43"/>
        <v>0</v>
      </c>
      <c r="BH182" s="293">
        <f t="shared" si="44"/>
        <v>0</v>
      </c>
    </row>
    <row r="183" spans="1:60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30"/>
        <v>2</v>
      </c>
      <c r="M183" s="83">
        <f t="shared" si="31"/>
        <v>0</v>
      </c>
      <c r="N183" s="83">
        <f t="shared" si="32"/>
        <v>2</v>
      </c>
      <c r="O183" s="168"/>
      <c r="Q183" s="171"/>
      <c r="S183" s="174"/>
      <c r="U183" s="177"/>
      <c r="W183" s="161">
        <f t="shared" si="33"/>
        <v>0</v>
      </c>
      <c r="X183" s="161">
        <f t="shared" si="34"/>
        <v>0</v>
      </c>
      <c r="Y183" s="161">
        <f t="shared" si="35"/>
        <v>0</v>
      </c>
      <c r="Z183" s="177"/>
      <c r="AB183" s="177"/>
      <c r="AD183" s="177"/>
      <c r="AF183" s="177"/>
      <c r="AH183" s="83">
        <f t="shared" si="36"/>
        <v>0</v>
      </c>
      <c r="AI183" s="83">
        <f t="shared" si="37"/>
        <v>0</v>
      </c>
      <c r="AJ183" s="83">
        <f t="shared" si="38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39"/>
        <v>0</v>
      </c>
      <c r="AV183" s="161">
        <f t="shared" si="40"/>
        <v>5</v>
      </c>
      <c r="AW183" s="161">
        <f t="shared" si="41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93">
        <f t="shared" si="42"/>
        <v>4</v>
      </c>
      <c r="BG183" s="293">
        <f t="shared" si="43"/>
        <v>0</v>
      </c>
      <c r="BH183" s="293">
        <f t="shared" si="44"/>
        <v>4</v>
      </c>
    </row>
    <row r="184" spans="1:60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30"/>
        <v>5</v>
      </c>
      <c r="M184" s="83">
        <f t="shared" si="31"/>
        <v>0</v>
      </c>
      <c r="N184" s="83">
        <f t="shared" si="32"/>
        <v>5</v>
      </c>
      <c r="O184" s="168"/>
      <c r="Q184" s="171"/>
      <c r="S184" s="174"/>
      <c r="U184" s="177"/>
      <c r="W184" s="161">
        <f t="shared" si="33"/>
        <v>0</v>
      </c>
      <c r="X184" s="161">
        <f t="shared" si="34"/>
        <v>0</v>
      </c>
      <c r="Y184" s="161">
        <f t="shared" si="35"/>
        <v>0</v>
      </c>
      <c r="Z184" s="177"/>
      <c r="AB184" s="177"/>
      <c r="AD184" s="177"/>
      <c r="AF184" s="177"/>
      <c r="AH184" s="83">
        <f t="shared" si="36"/>
        <v>0</v>
      </c>
      <c r="AI184" s="83">
        <f t="shared" si="37"/>
        <v>0</v>
      </c>
      <c r="AJ184" s="83">
        <f t="shared" si="38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39"/>
        <v>0</v>
      </c>
      <c r="AV184" s="161">
        <f t="shared" si="40"/>
        <v>50</v>
      </c>
      <c r="AW184" s="161">
        <f t="shared" si="41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93">
        <f t="shared" si="42"/>
        <v>0</v>
      </c>
      <c r="BG184" s="293">
        <f t="shared" si="43"/>
        <v>0</v>
      </c>
      <c r="BH184" s="293">
        <f t="shared" si="44"/>
        <v>0</v>
      </c>
    </row>
    <row r="185" spans="1:60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30"/>
        <v>0</v>
      </c>
      <c r="M185" s="83">
        <f t="shared" si="31"/>
        <v>0</v>
      </c>
      <c r="N185" s="83">
        <f t="shared" si="32"/>
        <v>0</v>
      </c>
      <c r="O185" s="168"/>
      <c r="Q185" s="171"/>
      <c r="S185" s="174"/>
      <c r="U185" s="177"/>
      <c r="W185" s="161">
        <f t="shared" si="33"/>
        <v>0</v>
      </c>
      <c r="X185" s="161">
        <f t="shared" si="34"/>
        <v>0</v>
      </c>
      <c r="Y185" s="161">
        <f t="shared" si="35"/>
        <v>0</v>
      </c>
      <c r="Z185" s="177"/>
      <c r="AB185" s="177"/>
      <c r="AD185" s="177"/>
      <c r="AF185" s="177"/>
      <c r="AH185" s="83">
        <f t="shared" si="36"/>
        <v>0</v>
      </c>
      <c r="AI185" s="83">
        <f t="shared" si="37"/>
        <v>0</v>
      </c>
      <c r="AJ185" s="83">
        <f t="shared" si="38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39"/>
        <v>0</v>
      </c>
      <c r="AV185" s="161">
        <f t="shared" si="40"/>
        <v>44</v>
      </c>
      <c r="AW185" s="161">
        <f t="shared" si="41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93">
        <f t="shared" si="42"/>
        <v>0</v>
      </c>
      <c r="BG185" s="293">
        <f t="shared" si="43"/>
        <v>0</v>
      </c>
      <c r="BH185" s="293">
        <f t="shared" si="44"/>
        <v>0</v>
      </c>
    </row>
    <row r="186" spans="1:60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30"/>
        <v>103</v>
      </c>
      <c r="M186" s="83">
        <f t="shared" si="31"/>
        <v>0</v>
      </c>
      <c r="N186" s="83">
        <f t="shared" si="32"/>
        <v>103</v>
      </c>
      <c r="O186" s="168">
        <v>2</v>
      </c>
      <c r="Q186" s="171">
        <v>3</v>
      </c>
      <c r="S186" s="174"/>
      <c r="U186" s="177"/>
      <c r="W186" s="161">
        <f t="shared" si="33"/>
        <v>5</v>
      </c>
      <c r="X186" s="161">
        <f t="shared" si="34"/>
        <v>0</v>
      </c>
      <c r="Y186" s="161">
        <f t="shared" si="35"/>
        <v>5</v>
      </c>
      <c r="Z186" s="177"/>
      <c r="AB186" s="177"/>
      <c r="AD186" s="177"/>
      <c r="AF186" s="177"/>
      <c r="AH186" s="83">
        <f t="shared" si="36"/>
        <v>0</v>
      </c>
      <c r="AI186" s="83">
        <f t="shared" si="37"/>
        <v>0</v>
      </c>
      <c r="AJ186" s="83">
        <f t="shared" si="38"/>
        <v>0</v>
      </c>
      <c r="AL186" s="258"/>
      <c r="AN186" s="258"/>
      <c r="AP186" s="258"/>
      <c r="AQ186" s="117"/>
      <c r="AR186" s="117"/>
      <c r="AU186" s="161">
        <f t="shared" si="39"/>
        <v>0</v>
      </c>
      <c r="AV186" s="161">
        <f t="shared" si="40"/>
        <v>0</v>
      </c>
      <c r="AW186" s="161">
        <f t="shared" si="41"/>
        <v>0</v>
      </c>
      <c r="AX186" s="60"/>
      <c r="AY186" s="41"/>
      <c r="AZ186" s="60"/>
      <c r="BA186" s="41"/>
      <c r="BB186" s="60"/>
      <c r="BC186" s="41"/>
      <c r="BD186" s="60"/>
      <c r="BE186" s="41"/>
      <c r="BF186" s="293">
        <f t="shared" si="42"/>
        <v>0</v>
      </c>
      <c r="BG186" s="293">
        <f t="shared" si="43"/>
        <v>0</v>
      </c>
      <c r="BH186" s="293">
        <f t="shared" si="44"/>
        <v>0</v>
      </c>
    </row>
    <row r="187" spans="1:60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30"/>
        <v>4</v>
      </c>
      <c r="M187" s="83">
        <f t="shared" si="31"/>
        <v>0</v>
      </c>
      <c r="N187" s="83">
        <f t="shared" si="32"/>
        <v>4</v>
      </c>
      <c r="O187" s="168"/>
      <c r="Q187" s="171"/>
      <c r="S187" s="174">
        <v>6</v>
      </c>
      <c r="U187" s="177">
        <v>5</v>
      </c>
      <c r="W187" s="161">
        <f t="shared" si="33"/>
        <v>11</v>
      </c>
      <c r="X187" s="161">
        <f t="shared" si="34"/>
        <v>0</v>
      </c>
      <c r="Y187" s="161">
        <f t="shared" si="35"/>
        <v>11</v>
      </c>
      <c r="Z187" s="177"/>
      <c r="AB187" s="177"/>
      <c r="AD187" s="177"/>
      <c r="AF187" s="177">
        <v>2</v>
      </c>
      <c r="AH187" s="83">
        <f t="shared" si="36"/>
        <v>2</v>
      </c>
      <c r="AI187" s="83">
        <f t="shared" si="37"/>
        <v>0</v>
      </c>
      <c r="AJ187" s="83">
        <f t="shared" si="38"/>
        <v>2</v>
      </c>
      <c r="AL187" s="258"/>
      <c r="AN187" s="258"/>
      <c r="AP187" s="258"/>
      <c r="AQ187" s="117"/>
      <c r="AR187" s="117"/>
      <c r="AU187" s="161">
        <f t="shared" si="39"/>
        <v>0</v>
      </c>
      <c r="AV187" s="161">
        <f t="shared" si="40"/>
        <v>0</v>
      </c>
      <c r="AW187" s="161">
        <f t="shared" si="41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93">
        <f t="shared" si="42"/>
        <v>7</v>
      </c>
      <c r="BG187" s="293">
        <f t="shared" si="43"/>
        <v>0</v>
      </c>
      <c r="BH187" s="293">
        <f t="shared" si="44"/>
        <v>7</v>
      </c>
    </row>
    <row r="188" spans="1:60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30"/>
        <v>0</v>
      </c>
      <c r="M188" s="83">
        <f t="shared" si="31"/>
        <v>0</v>
      </c>
      <c r="N188" s="83">
        <f t="shared" si="32"/>
        <v>0</v>
      </c>
      <c r="O188" s="168"/>
      <c r="Q188" s="171"/>
      <c r="S188" s="174"/>
      <c r="U188" s="177"/>
      <c r="W188" s="161">
        <f t="shared" si="33"/>
        <v>0</v>
      </c>
      <c r="X188" s="161">
        <f t="shared" si="34"/>
        <v>0</v>
      </c>
      <c r="Y188" s="161">
        <f t="shared" si="35"/>
        <v>0</v>
      </c>
      <c r="Z188" s="177"/>
      <c r="AB188" s="177"/>
      <c r="AD188" s="177"/>
      <c r="AF188" s="177"/>
      <c r="AH188" s="83">
        <f t="shared" si="36"/>
        <v>0</v>
      </c>
      <c r="AI188" s="83">
        <f t="shared" si="37"/>
        <v>0</v>
      </c>
      <c r="AJ188" s="83">
        <f t="shared" si="38"/>
        <v>0</v>
      </c>
      <c r="AL188" s="258"/>
      <c r="AN188" s="258"/>
      <c r="AP188" s="258"/>
      <c r="AQ188" s="117"/>
      <c r="AR188" s="117"/>
      <c r="AU188" s="161">
        <f t="shared" si="39"/>
        <v>0</v>
      </c>
      <c r="AV188" s="161">
        <f t="shared" si="40"/>
        <v>0</v>
      </c>
      <c r="AW188" s="161">
        <f t="shared" si="41"/>
        <v>0</v>
      </c>
      <c r="AX188" s="60"/>
      <c r="AY188" s="41"/>
      <c r="AZ188" s="60"/>
      <c r="BA188" s="41"/>
      <c r="BB188" s="60"/>
      <c r="BC188" s="41"/>
      <c r="BD188" s="60"/>
      <c r="BE188" s="41"/>
      <c r="BF188" s="293">
        <f t="shared" si="42"/>
        <v>0</v>
      </c>
      <c r="BG188" s="293">
        <f t="shared" si="43"/>
        <v>0</v>
      </c>
      <c r="BH188" s="293">
        <f t="shared" si="44"/>
        <v>0</v>
      </c>
    </row>
    <row r="189" spans="1:60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30"/>
        <v>0</v>
      </c>
      <c r="M189" s="83">
        <f t="shared" si="31"/>
        <v>0</v>
      </c>
      <c r="N189" s="83">
        <f t="shared" si="32"/>
        <v>0</v>
      </c>
      <c r="O189" s="168"/>
      <c r="Q189" s="171"/>
      <c r="S189" s="174"/>
      <c r="U189" s="177"/>
      <c r="W189" s="161">
        <f t="shared" si="33"/>
        <v>0</v>
      </c>
      <c r="X189" s="161">
        <f t="shared" si="34"/>
        <v>0</v>
      </c>
      <c r="Y189" s="161">
        <f t="shared" si="35"/>
        <v>0</v>
      </c>
      <c r="Z189" s="177"/>
      <c r="AB189" s="177"/>
      <c r="AD189" s="177"/>
      <c r="AF189" s="177"/>
      <c r="AH189" s="83">
        <f t="shared" si="36"/>
        <v>0</v>
      </c>
      <c r="AI189" s="83">
        <f t="shared" si="37"/>
        <v>0</v>
      </c>
      <c r="AJ189" s="83">
        <f t="shared" si="38"/>
        <v>0</v>
      </c>
      <c r="AL189" s="258"/>
      <c r="AN189" s="258"/>
      <c r="AP189" s="258"/>
      <c r="AQ189" s="117"/>
      <c r="AR189" s="117"/>
      <c r="AU189" s="161">
        <f t="shared" si="39"/>
        <v>0</v>
      </c>
      <c r="AV189" s="161">
        <f t="shared" si="40"/>
        <v>0</v>
      </c>
      <c r="AW189" s="161">
        <f t="shared" si="41"/>
        <v>0</v>
      </c>
      <c r="AX189" s="60"/>
      <c r="AY189" s="41"/>
      <c r="AZ189" s="60"/>
      <c r="BA189" s="41"/>
      <c r="BB189" s="60"/>
      <c r="BC189" s="41"/>
      <c r="BD189" s="60"/>
      <c r="BE189" s="41"/>
      <c r="BF189" s="293">
        <f t="shared" si="42"/>
        <v>0</v>
      </c>
      <c r="BG189" s="293">
        <f t="shared" si="43"/>
        <v>0</v>
      </c>
      <c r="BH189" s="293">
        <f t="shared" si="44"/>
        <v>0</v>
      </c>
    </row>
    <row r="190" spans="1:60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30"/>
        <v>0</v>
      </c>
      <c r="M190" s="83">
        <f t="shared" si="31"/>
        <v>0</v>
      </c>
      <c r="N190" s="83">
        <f t="shared" si="32"/>
        <v>0</v>
      </c>
      <c r="O190" s="168"/>
      <c r="Q190" s="171"/>
      <c r="S190" s="174">
        <v>3</v>
      </c>
      <c r="U190" s="177">
        <v>1</v>
      </c>
      <c r="W190" s="161">
        <f t="shared" si="33"/>
        <v>4</v>
      </c>
      <c r="X190" s="161">
        <f t="shared" si="34"/>
        <v>0</v>
      </c>
      <c r="Y190" s="161">
        <f t="shared" si="35"/>
        <v>4</v>
      </c>
      <c r="Z190" s="177"/>
      <c r="AB190" s="177"/>
      <c r="AD190" s="177"/>
      <c r="AF190" s="177"/>
      <c r="AH190" s="83">
        <f t="shared" si="36"/>
        <v>0</v>
      </c>
      <c r="AI190" s="83">
        <f t="shared" si="37"/>
        <v>0</v>
      </c>
      <c r="AJ190" s="83">
        <f t="shared" si="38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39"/>
        <v>0</v>
      </c>
      <c r="AV190" s="161">
        <f t="shared" si="40"/>
        <v>240</v>
      </c>
      <c r="AW190" s="161">
        <f t="shared" si="41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93">
        <f t="shared" si="42"/>
        <v>2</v>
      </c>
      <c r="BG190" s="293">
        <f t="shared" si="43"/>
        <v>0</v>
      </c>
      <c r="BH190" s="293">
        <f t="shared" si="44"/>
        <v>2</v>
      </c>
    </row>
    <row r="191" spans="1:60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30"/>
        <v>0</v>
      </c>
      <c r="M191" s="83">
        <f t="shared" si="31"/>
        <v>0</v>
      </c>
      <c r="N191" s="83">
        <f t="shared" si="32"/>
        <v>0</v>
      </c>
      <c r="O191" s="168"/>
      <c r="Q191" s="171"/>
      <c r="S191" s="174"/>
      <c r="U191" s="177"/>
      <c r="W191" s="161">
        <f t="shared" si="33"/>
        <v>0</v>
      </c>
      <c r="X191" s="161">
        <f t="shared" si="34"/>
        <v>0</v>
      </c>
      <c r="Y191" s="161">
        <f t="shared" si="35"/>
        <v>0</v>
      </c>
      <c r="Z191" s="177"/>
      <c r="AB191" s="177"/>
      <c r="AD191" s="177"/>
      <c r="AF191" s="177"/>
      <c r="AH191" s="83">
        <f t="shared" si="36"/>
        <v>0</v>
      </c>
      <c r="AI191" s="83">
        <f t="shared" si="37"/>
        <v>0</v>
      </c>
      <c r="AJ191" s="83">
        <f t="shared" si="38"/>
        <v>0</v>
      </c>
      <c r="AL191" s="258">
        <v>1</v>
      </c>
      <c r="AN191" s="258"/>
      <c r="AP191" s="258"/>
      <c r="AQ191" s="117"/>
      <c r="AR191" s="117"/>
      <c r="AU191" s="161">
        <f t="shared" si="39"/>
        <v>0</v>
      </c>
      <c r="AV191" s="161">
        <f t="shared" si="40"/>
        <v>1</v>
      </c>
      <c r="AW191" s="161">
        <f t="shared" si="41"/>
        <v>1</v>
      </c>
      <c r="AX191" s="60"/>
      <c r="AY191" s="41"/>
      <c r="AZ191" s="60"/>
      <c r="BA191" s="41"/>
      <c r="BB191" s="60"/>
      <c r="BC191" s="41"/>
      <c r="BD191" s="60"/>
      <c r="BE191" s="41"/>
      <c r="BF191" s="293">
        <f t="shared" si="42"/>
        <v>0</v>
      </c>
      <c r="BG191" s="293">
        <f t="shared" si="43"/>
        <v>0</v>
      </c>
      <c r="BH191" s="293">
        <f t="shared" si="44"/>
        <v>0</v>
      </c>
    </row>
    <row r="192" spans="1:60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30"/>
        <v>0</v>
      </c>
      <c r="M192" s="83">
        <f t="shared" si="31"/>
        <v>0</v>
      </c>
      <c r="N192" s="83">
        <f t="shared" si="32"/>
        <v>0</v>
      </c>
      <c r="O192" s="168"/>
      <c r="Q192" s="171"/>
      <c r="S192" s="174"/>
      <c r="U192" s="177"/>
      <c r="W192" s="161">
        <f t="shared" si="33"/>
        <v>0</v>
      </c>
      <c r="X192" s="161">
        <f t="shared" si="34"/>
        <v>0</v>
      </c>
      <c r="Y192" s="161">
        <f t="shared" si="35"/>
        <v>0</v>
      </c>
      <c r="Z192" s="177"/>
      <c r="AB192" s="177"/>
      <c r="AD192" s="177"/>
      <c r="AF192" s="177"/>
      <c r="AH192" s="83">
        <f t="shared" si="36"/>
        <v>0</v>
      </c>
      <c r="AI192" s="83">
        <f t="shared" si="37"/>
        <v>0</v>
      </c>
      <c r="AJ192" s="83">
        <f t="shared" si="38"/>
        <v>0</v>
      </c>
      <c r="AL192" s="258"/>
      <c r="AN192" s="258"/>
      <c r="AP192" s="258"/>
      <c r="AQ192" s="117"/>
      <c r="AR192" s="117"/>
      <c r="AU192" s="161">
        <f t="shared" si="39"/>
        <v>0</v>
      </c>
      <c r="AV192" s="161">
        <f t="shared" si="40"/>
        <v>0</v>
      </c>
      <c r="AW192" s="161">
        <f t="shared" si="41"/>
        <v>0</v>
      </c>
      <c r="AX192" s="60"/>
      <c r="AY192" s="41"/>
      <c r="AZ192" s="60"/>
      <c r="BA192" s="41"/>
      <c r="BB192" s="60"/>
      <c r="BC192" s="41"/>
      <c r="BD192" s="60"/>
      <c r="BE192" s="41"/>
      <c r="BF192" s="293">
        <f t="shared" si="42"/>
        <v>0</v>
      </c>
      <c r="BG192" s="293">
        <f t="shared" si="43"/>
        <v>0</v>
      </c>
      <c r="BH192" s="293">
        <f t="shared" si="44"/>
        <v>0</v>
      </c>
    </row>
    <row r="193" spans="1:60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30"/>
        <v>0</v>
      </c>
      <c r="M193" s="83">
        <f t="shared" si="31"/>
        <v>0</v>
      </c>
      <c r="N193" s="83">
        <f t="shared" si="32"/>
        <v>0</v>
      </c>
      <c r="O193" s="168"/>
      <c r="Q193" s="171"/>
      <c r="S193" s="174"/>
      <c r="U193" s="177"/>
      <c r="W193" s="161">
        <f t="shared" si="33"/>
        <v>0</v>
      </c>
      <c r="X193" s="161">
        <f t="shared" si="34"/>
        <v>0</v>
      </c>
      <c r="Y193" s="161">
        <f t="shared" si="35"/>
        <v>0</v>
      </c>
      <c r="Z193" s="177"/>
      <c r="AB193" s="177"/>
      <c r="AD193" s="177"/>
      <c r="AF193" s="177">
        <v>2</v>
      </c>
      <c r="AH193" s="83">
        <f t="shared" si="36"/>
        <v>2</v>
      </c>
      <c r="AI193" s="83">
        <f t="shared" si="37"/>
        <v>0</v>
      </c>
      <c r="AJ193" s="83">
        <f t="shared" si="38"/>
        <v>2</v>
      </c>
      <c r="AL193" s="258"/>
      <c r="AN193" s="258"/>
      <c r="AP193" s="258"/>
      <c r="AQ193" s="117"/>
      <c r="AR193" s="117"/>
      <c r="AU193" s="161">
        <f t="shared" si="39"/>
        <v>0</v>
      </c>
      <c r="AV193" s="161">
        <f t="shared" si="40"/>
        <v>0</v>
      </c>
      <c r="AW193" s="161">
        <f t="shared" si="41"/>
        <v>0</v>
      </c>
      <c r="AX193" s="60"/>
      <c r="AY193" s="41"/>
      <c r="AZ193" s="60"/>
      <c r="BA193" s="41"/>
      <c r="BB193" s="60"/>
      <c r="BC193" s="41"/>
      <c r="BD193" s="60"/>
      <c r="BE193" s="41"/>
      <c r="BF193" s="293">
        <f t="shared" si="42"/>
        <v>0</v>
      </c>
      <c r="BG193" s="293">
        <f t="shared" si="43"/>
        <v>0</v>
      </c>
      <c r="BH193" s="293">
        <f t="shared" si="44"/>
        <v>0</v>
      </c>
    </row>
    <row r="194" spans="1:60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30"/>
        <v>1</v>
      </c>
      <c r="M194" s="83">
        <f t="shared" si="31"/>
        <v>0</v>
      </c>
      <c r="N194" s="83">
        <f t="shared" si="32"/>
        <v>1</v>
      </c>
      <c r="O194" s="168"/>
      <c r="Q194" s="171"/>
      <c r="S194" s="174">
        <v>2</v>
      </c>
      <c r="U194" s="177">
        <v>1</v>
      </c>
      <c r="W194" s="161">
        <f t="shared" si="33"/>
        <v>3</v>
      </c>
      <c r="X194" s="161">
        <f t="shared" si="34"/>
        <v>0</v>
      </c>
      <c r="Y194" s="161">
        <f t="shared" si="35"/>
        <v>3</v>
      </c>
      <c r="Z194" s="177"/>
      <c r="AB194" s="177"/>
      <c r="AD194" s="177"/>
      <c r="AF194" s="177"/>
      <c r="AH194" s="83">
        <f t="shared" si="36"/>
        <v>0</v>
      </c>
      <c r="AI194" s="83">
        <f t="shared" si="37"/>
        <v>0</v>
      </c>
      <c r="AJ194" s="83">
        <f t="shared" si="38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39"/>
        <v>0</v>
      </c>
      <c r="AV194" s="161">
        <f t="shared" si="40"/>
        <v>11</v>
      </c>
      <c r="AW194" s="161">
        <f t="shared" si="41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93">
        <f t="shared" si="42"/>
        <v>0</v>
      </c>
      <c r="BG194" s="293">
        <f t="shared" si="43"/>
        <v>0</v>
      </c>
      <c r="BH194" s="293">
        <f t="shared" si="44"/>
        <v>0</v>
      </c>
    </row>
    <row r="195" spans="1:60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30"/>
        <v>0</v>
      </c>
      <c r="M195" s="83">
        <f t="shared" si="31"/>
        <v>0</v>
      </c>
      <c r="N195" s="83">
        <f t="shared" si="32"/>
        <v>0</v>
      </c>
      <c r="O195" s="168"/>
      <c r="Q195" s="171"/>
      <c r="S195" s="174"/>
      <c r="U195" s="177"/>
      <c r="W195" s="161">
        <f t="shared" si="33"/>
        <v>0</v>
      </c>
      <c r="X195" s="161">
        <f t="shared" si="34"/>
        <v>0</v>
      </c>
      <c r="Y195" s="161">
        <f t="shared" si="35"/>
        <v>0</v>
      </c>
      <c r="Z195" s="177"/>
      <c r="AB195" s="177"/>
      <c r="AD195" s="177"/>
      <c r="AF195" s="177"/>
      <c r="AH195" s="83">
        <f t="shared" si="36"/>
        <v>0</v>
      </c>
      <c r="AI195" s="83">
        <f t="shared" si="37"/>
        <v>0</v>
      </c>
      <c r="AJ195" s="83">
        <f t="shared" si="38"/>
        <v>0</v>
      </c>
      <c r="AL195" s="258"/>
      <c r="AN195" s="258"/>
      <c r="AP195" s="258"/>
      <c r="AQ195" s="117"/>
      <c r="AR195" s="117"/>
      <c r="AU195" s="161">
        <f t="shared" si="39"/>
        <v>0</v>
      </c>
      <c r="AV195" s="161">
        <f t="shared" si="40"/>
        <v>0</v>
      </c>
      <c r="AW195" s="161">
        <f t="shared" si="41"/>
        <v>0</v>
      </c>
      <c r="AX195" s="60"/>
      <c r="AY195" s="41"/>
      <c r="AZ195" s="60"/>
      <c r="BA195" s="41"/>
      <c r="BB195" s="60"/>
      <c r="BC195" s="41"/>
      <c r="BD195" s="60"/>
      <c r="BE195" s="41"/>
      <c r="BF195" s="293">
        <f t="shared" si="42"/>
        <v>0</v>
      </c>
      <c r="BG195" s="293">
        <f t="shared" si="43"/>
        <v>0</v>
      </c>
      <c r="BH195" s="293">
        <f t="shared" si="44"/>
        <v>0</v>
      </c>
    </row>
    <row r="196" spans="1:60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30"/>
        <v>0</v>
      </c>
      <c r="M196" s="83">
        <f t="shared" si="31"/>
        <v>0</v>
      </c>
      <c r="N196" s="83">
        <f t="shared" si="32"/>
        <v>0</v>
      </c>
      <c r="O196" s="168"/>
      <c r="Q196" s="171"/>
      <c r="S196" s="174"/>
      <c r="U196" s="177"/>
      <c r="W196" s="161">
        <f t="shared" si="33"/>
        <v>0</v>
      </c>
      <c r="X196" s="161">
        <f t="shared" si="34"/>
        <v>0</v>
      </c>
      <c r="Y196" s="161">
        <f t="shared" si="35"/>
        <v>0</v>
      </c>
      <c r="Z196" s="177"/>
      <c r="AB196" s="177"/>
      <c r="AD196" s="177"/>
      <c r="AF196" s="177"/>
      <c r="AH196" s="83">
        <f t="shared" si="36"/>
        <v>0</v>
      </c>
      <c r="AI196" s="83">
        <f t="shared" si="37"/>
        <v>0</v>
      </c>
      <c r="AJ196" s="83">
        <f t="shared" si="38"/>
        <v>0</v>
      </c>
      <c r="AL196" s="258"/>
      <c r="AN196" s="258"/>
      <c r="AP196" s="258"/>
      <c r="AQ196" s="117"/>
      <c r="AR196" s="117"/>
      <c r="AU196" s="161">
        <f t="shared" si="39"/>
        <v>0</v>
      </c>
      <c r="AV196" s="161">
        <f t="shared" si="40"/>
        <v>0</v>
      </c>
      <c r="AW196" s="161">
        <f t="shared" si="41"/>
        <v>0</v>
      </c>
      <c r="AX196" s="60"/>
      <c r="AY196" s="41"/>
      <c r="AZ196" s="60"/>
      <c r="BA196" s="41"/>
      <c r="BB196" s="60"/>
      <c r="BC196" s="41"/>
      <c r="BD196" s="60"/>
      <c r="BE196" s="41"/>
      <c r="BF196" s="293">
        <f t="shared" si="42"/>
        <v>0</v>
      </c>
      <c r="BG196" s="293">
        <f t="shared" si="43"/>
        <v>0</v>
      </c>
      <c r="BH196" s="293">
        <f t="shared" si="44"/>
        <v>0</v>
      </c>
    </row>
    <row r="197" spans="1:60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30"/>
        <v>0</v>
      </c>
      <c r="M197" s="83">
        <f t="shared" si="31"/>
        <v>0</v>
      </c>
      <c r="N197" s="83">
        <f t="shared" si="32"/>
        <v>0</v>
      </c>
      <c r="O197" s="168"/>
      <c r="Q197" s="171"/>
      <c r="S197" s="174"/>
      <c r="U197" s="177">
        <v>1</v>
      </c>
      <c r="W197" s="161">
        <f t="shared" si="33"/>
        <v>1</v>
      </c>
      <c r="X197" s="161">
        <f t="shared" si="34"/>
        <v>0</v>
      </c>
      <c r="Y197" s="161">
        <f t="shared" si="35"/>
        <v>1</v>
      </c>
      <c r="Z197" s="177"/>
      <c r="AB197" s="177"/>
      <c r="AD197" s="177"/>
      <c r="AF197" s="177"/>
      <c r="AH197" s="83">
        <f t="shared" si="36"/>
        <v>0</v>
      </c>
      <c r="AI197" s="83">
        <f t="shared" si="37"/>
        <v>0</v>
      </c>
      <c r="AJ197" s="83">
        <f t="shared" si="38"/>
        <v>0</v>
      </c>
      <c r="AL197" s="258"/>
      <c r="AN197" s="258"/>
      <c r="AP197" s="258"/>
      <c r="AQ197" s="117"/>
      <c r="AR197" s="117"/>
      <c r="AU197" s="161">
        <f t="shared" si="39"/>
        <v>0</v>
      </c>
      <c r="AV197" s="161">
        <f t="shared" si="40"/>
        <v>0</v>
      </c>
      <c r="AW197" s="161">
        <f t="shared" si="41"/>
        <v>0</v>
      </c>
      <c r="AX197" s="60"/>
      <c r="AY197" s="41"/>
      <c r="AZ197" s="60"/>
      <c r="BA197" s="41"/>
      <c r="BB197" s="60"/>
      <c r="BC197" s="41"/>
      <c r="BD197" s="60"/>
      <c r="BE197" s="41"/>
      <c r="BF197" s="293">
        <f t="shared" si="42"/>
        <v>0</v>
      </c>
      <c r="BG197" s="293">
        <f t="shared" si="43"/>
        <v>0</v>
      </c>
      <c r="BH197" s="293">
        <f t="shared" si="44"/>
        <v>0</v>
      </c>
    </row>
    <row r="198" spans="1:60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45">D198+F198+H198+J198</f>
        <v>13</v>
      </c>
      <c r="M198" s="83">
        <f t="shared" ref="M198:M201" si="46">E198+G198+I198+K198</f>
        <v>0</v>
      </c>
      <c r="N198" s="83">
        <f t="shared" ref="N198:N201" si="47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48">O198+Q198+S198+U198</f>
        <v>10</v>
      </c>
      <c r="X198" s="161">
        <f t="shared" ref="X198:X201" si="49">P198+R198+T198+V198</f>
        <v>0</v>
      </c>
      <c r="Y198" s="161">
        <f t="shared" ref="Y198:Y201" si="50">W198+X198</f>
        <v>10</v>
      </c>
      <c r="Z198" s="177"/>
      <c r="AB198" s="177"/>
      <c r="AD198" s="177"/>
      <c r="AF198" s="177"/>
      <c r="AH198" s="83">
        <f t="shared" ref="AH198:AH201" si="51">Z198+AB198+AD198+AF198</f>
        <v>0</v>
      </c>
      <c r="AI198" s="83">
        <f t="shared" ref="AI198:AI201" si="52">AA198+AC198+AE198+AG198</f>
        <v>0</v>
      </c>
      <c r="AJ198" s="83">
        <f t="shared" ref="AJ198:AJ201" si="53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54">AK198+AM198+AO198+AQ198+AS198</f>
        <v>0</v>
      </c>
      <c r="AV198" s="161">
        <f t="shared" ref="AV198:AV222" si="55">AL198+AN198+AP198+AR198+AT198</f>
        <v>3</v>
      </c>
      <c r="AW198" s="161">
        <f t="shared" ref="AW198:AW222" si="56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93">
        <f t="shared" ref="BF198:BF222" si="57">AX198+AZ198+BB198+BD198</f>
        <v>5</v>
      </c>
      <c r="BG198" s="293">
        <f t="shared" ref="BG198:BG222" si="58">AY198+BA198+BC198+BE198</f>
        <v>0</v>
      </c>
      <c r="BH198" s="293">
        <f t="shared" ref="BH198:BH222" si="59">BF198+BG198</f>
        <v>5</v>
      </c>
    </row>
    <row r="199" spans="1:60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45"/>
        <v>2</v>
      </c>
      <c r="M199" s="83">
        <f t="shared" si="46"/>
        <v>0</v>
      </c>
      <c r="N199" s="83">
        <f t="shared" si="47"/>
        <v>2</v>
      </c>
      <c r="O199" s="168"/>
      <c r="Q199" s="171"/>
      <c r="S199" s="174"/>
      <c r="U199" s="177"/>
      <c r="W199" s="161">
        <f t="shared" si="48"/>
        <v>0</v>
      </c>
      <c r="X199" s="161">
        <f t="shared" si="49"/>
        <v>0</v>
      </c>
      <c r="Y199" s="161">
        <f t="shared" si="50"/>
        <v>0</v>
      </c>
      <c r="Z199" s="177"/>
      <c r="AB199" s="177"/>
      <c r="AD199" s="177"/>
      <c r="AF199" s="177"/>
      <c r="AH199" s="83">
        <f t="shared" si="51"/>
        <v>0</v>
      </c>
      <c r="AI199" s="83">
        <f t="shared" si="52"/>
        <v>0</v>
      </c>
      <c r="AJ199" s="83">
        <f t="shared" si="53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54"/>
        <v>0</v>
      </c>
      <c r="AV199" s="161">
        <f t="shared" si="55"/>
        <v>47</v>
      </c>
      <c r="AW199" s="161">
        <f t="shared" si="56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93">
        <f t="shared" si="57"/>
        <v>0</v>
      </c>
      <c r="BG199" s="293">
        <f t="shared" si="58"/>
        <v>0</v>
      </c>
      <c r="BH199" s="293">
        <f t="shared" si="59"/>
        <v>0</v>
      </c>
    </row>
    <row r="200" spans="1:60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45"/>
        <v>0</v>
      </c>
      <c r="M200" s="83">
        <f t="shared" si="46"/>
        <v>0</v>
      </c>
      <c r="N200" s="83">
        <f t="shared" si="47"/>
        <v>0</v>
      </c>
      <c r="O200" s="168"/>
      <c r="Q200" s="171"/>
      <c r="S200" s="174"/>
      <c r="U200" s="177"/>
      <c r="W200" s="161">
        <f t="shared" si="48"/>
        <v>0</v>
      </c>
      <c r="X200" s="161">
        <f t="shared" si="49"/>
        <v>0</v>
      </c>
      <c r="Y200" s="161">
        <f t="shared" si="50"/>
        <v>0</v>
      </c>
      <c r="Z200" s="177"/>
      <c r="AB200" s="177"/>
      <c r="AD200" s="177"/>
      <c r="AF200" s="177"/>
      <c r="AH200" s="83">
        <f t="shared" si="51"/>
        <v>0</v>
      </c>
      <c r="AI200" s="83">
        <f t="shared" si="52"/>
        <v>0</v>
      </c>
      <c r="AJ200" s="83">
        <f t="shared" si="53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54"/>
        <v>0</v>
      </c>
      <c r="AV200" s="161">
        <f t="shared" si="55"/>
        <v>47</v>
      </c>
      <c r="AW200" s="161">
        <f t="shared" si="56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93">
        <f t="shared" si="57"/>
        <v>0</v>
      </c>
      <c r="BG200" s="293">
        <f t="shared" si="58"/>
        <v>0</v>
      </c>
      <c r="BH200" s="293">
        <f t="shared" si="59"/>
        <v>0</v>
      </c>
    </row>
    <row r="201" spans="1:60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45"/>
        <v>0</v>
      </c>
      <c r="M201" s="83">
        <f t="shared" si="46"/>
        <v>0</v>
      </c>
      <c r="N201" s="83">
        <f t="shared" si="47"/>
        <v>0</v>
      </c>
      <c r="O201" s="168"/>
      <c r="Q201" s="171"/>
      <c r="S201" s="174"/>
      <c r="U201" s="177"/>
      <c r="W201" s="161">
        <f t="shared" si="48"/>
        <v>0</v>
      </c>
      <c r="X201" s="161">
        <f t="shared" si="49"/>
        <v>0</v>
      </c>
      <c r="Y201" s="161">
        <f t="shared" si="50"/>
        <v>0</v>
      </c>
      <c r="Z201" s="177"/>
      <c r="AB201" s="177"/>
      <c r="AD201" s="177"/>
      <c r="AF201" s="177"/>
      <c r="AH201" s="83">
        <f t="shared" si="51"/>
        <v>0</v>
      </c>
      <c r="AI201" s="83">
        <f t="shared" si="52"/>
        <v>0</v>
      </c>
      <c r="AJ201" s="83">
        <f t="shared" si="53"/>
        <v>0</v>
      </c>
      <c r="AL201" s="258"/>
      <c r="AN201" s="258"/>
      <c r="AP201" s="258"/>
      <c r="AQ201" s="117"/>
      <c r="AR201" s="117"/>
      <c r="AU201" s="161">
        <f t="shared" si="54"/>
        <v>0</v>
      </c>
      <c r="AV201" s="161">
        <f t="shared" si="55"/>
        <v>0</v>
      </c>
      <c r="AW201" s="161">
        <f t="shared" si="56"/>
        <v>0</v>
      </c>
      <c r="AX201" s="60"/>
      <c r="AY201" s="41"/>
      <c r="AZ201" s="60"/>
      <c r="BA201" s="41"/>
      <c r="BB201" s="60"/>
      <c r="BC201" s="41"/>
      <c r="BD201" s="60"/>
      <c r="BE201" s="41"/>
      <c r="BF201" s="293">
        <f t="shared" si="57"/>
        <v>0</v>
      </c>
      <c r="BG201" s="293">
        <f t="shared" si="58"/>
        <v>0</v>
      </c>
      <c r="BH201" s="293">
        <f t="shared" si="59"/>
        <v>0</v>
      </c>
    </row>
    <row r="202" spans="1:60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54"/>
        <v>0</v>
      </c>
      <c r="AV202" s="161">
        <f t="shared" si="55"/>
        <v>0</v>
      </c>
      <c r="AW202" s="161">
        <f t="shared" si="56"/>
        <v>0</v>
      </c>
      <c r="AX202" s="60"/>
      <c r="AY202" s="41"/>
      <c r="AZ202" s="60"/>
      <c r="BA202" s="41"/>
      <c r="BB202" s="60"/>
      <c r="BC202" s="41"/>
      <c r="BD202" s="60"/>
      <c r="BE202" s="41"/>
      <c r="BF202" s="293">
        <f t="shared" si="57"/>
        <v>0</v>
      </c>
      <c r="BG202" s="293">
        <f t="shared" si="58"/>
        <v>0</v>
      </c>
      <c r="BH202" s="293">
        <f t="shared" si="59"/>
        <v>0</v>
      </c>
    </row>
    <row r="203" spans="1:60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54"/>
        <v>0</v>
      </c>
      <c r="AV203" s="161">
        <f t="shared" si="55"/>
        <v>24</v>
      </c>
      <c r="AW203" s="161">
        <f t="shared" si="56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93">
        <f t="shared" si="57"/>
        <v>0</v>
      </c>
      <c r="BG203" s="293">
        <f t="shared" si="58"/>
        <v>0</v>
      </c>
      <c r="BH203" s="293">
        <f t="shared" si="59"/>
        <v>0</v>
      </c>
    </row>
    <row r="204" spans="1:60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54"/>
        <v>0</v>
      </c>
      <c r="AV204" s="161">
        <f t="shared" si="55"/>
        <v>15</v>
      </c>
      <c r="AW204" s="161">
        <f t="shared" si="56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93">
        <f t="shared" si="57"/>
        <v>0</v>
      </c>
      <c r="BG204" s="293">
        <f t="shared" si="58"/>
        <v>0</v>
      </c>
      <c r="BH204" s="293">
        <f t="shared" si="59"/>
        <v>0</v>
      </c>
    </row>
    <row r="205" spans="1:60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54"/>
        <v>0</v>
      </c>
      <c r="AV205" s="161">
        <f t="shared" si="55"/>
        <v>7</v>
      </c>
      <c r="AW205" s="161">
        <f t="shared" si="56"/>
        <v>7</v>
      </c>
      <c r="AX205" s="41"/>
      <c r="AY205" s="41"/>
      <c r="AZ205" s="41"/>
      <c r="BA205" s="41"/>
      <c r="BB205" s="41"/>
      <c r="BC205" s="41"/>
      <c r="BD205" s="41"/>
      <c r="BE205" s="41"/>
      <c r="BF205" s="293">
        <f t="shared" si="57"/>
        <v>0</v>
      </c>
      <c r="BG205" s="293">
        <f t="shared" si="58"/>
        <v>0</v>
      </c>
      <c r="BH205" s="293">
        <f t="shared" si="59"/>
        <v>0</v>
      </c>
    </row>
    <row r="206" spans="1:60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54"/>
        <v>0</v>
      </c>
      <c r="AV206" s="161">
        <f t="shared" si="55"/>
        <v>0</v>
      </c>
      <c r="AW206" s="161">
        <f t="shared" si="56"/>
        <v>0</v>
      </c>
      <c r="AX206" s="41"/>
      <c r="AY206" s="41"/>
      <c r="AZ206" s="41"/>
      <c r="BA206" s="41"/>
      <c r="BB206" s="41"/>
      <c r="BC206" s="41"/>
      <c r="BD206" s="41"/>
      <c r="BE206" s="41"/>
      <c r="BF206" s="293">
        <f t="shared" si="57"/>
        <v>0</v>
      </c>
      <c r="BG206" s="293">
        <f t="shared" si="58"/>
        <v>0</v>
      </c>
      <c r="BH206" s="293">
        <f t="shared" si="59"/>
        <v>0</v>
      </c>
    </row>
    <row r="207" spans="1:60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54"/>
        <v>0</v>
      </c>
      <c r="AV207" s="161">
        <f t="shared" si="55"/>
        <v>5</v>
      </c>
      <c r="AW207" s="161">
        <f t="shared" si="56"/>
        <v>5</v>
      </c>
      <c r="AX207" s="41"/>
      <c r="AY207" s="41"/>
      <c r="AZ207" s="41"/>
      <c r="BA207" s="41"/>
      <c r="BB207" s="41"/>
      <c r="BC207" s="41"/>
      <c r="BD207" s="41"/>
      <c r="BE207" s="41"/>
      <c r="BF207" s="293">
        <f t="shared" si="57"/>
        <v>0</v>
      </c>
      <c r="BG207" s="293">
        <f t="shared" si="58"/>
        <v>0</v>
      </c>
      <c r="BH207" s="293">
        <f t="shared" si="59"/>
        <v>0</v>
      </c>
    </row>
    <row r="208" spans="1:60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54"/>
        <v>0</v>
      </c>
      <c r="AV208" s="161">
        <f t="shared" si="55"/>
        <v>6</v>
      </c>
      <c r="AW208" s="161">
        <f t="shared" si="56"/>
        <v>6</v>
      </c>
      <c r="AX208" s="41"/>
      <c r="AY208" s="41"/>
      <c r="AZ208" s="41"/>
      <c r="BA208" s="41"/>
      <c r="BB208" s="41"/>
      <c r="BC208" s="41"/>
      <c r="BD208" s="41"/>
      <c r="BE208" s="41"/>
      <c r="BF208" s="293">
        <f t="shared" si="57"/>
        <v>0</v>
      </c>
      <c r="BG208" s="293">
        <f t="shared" si="58"/>
        <v>0</v>
      </c>
      <c r="BH208" s="293">
        <f t="shared" si="59"/>
        <v>0</v>
      </c>
    </row>
    <row r="209" spans="1:60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54"/>
        <v>0</v>
      </c>
      <c r="AV209" s="161">
        <f t="shared" si="55"/>
        <v>0</v>
      </c>
      <c r="AW209" s="161">
        <f t="shared" si="56"/>
        <v>0</v>
      </c>
      <c r="AX209" s="41"/>
      <c r="AY209" s="41"/>
      <c r="AZ209" s="41"/>
      <c r="BA209" s="41"/>
      <c r="BB209" s="41"/>
      <c r="BC209" s="41"/>
      <c r="BD209" s="41"/>
      <c r="BE209" s="41"/>
      <c r="BF209" s="293">
        <f t="shared" si="57"/>
        <v>0</v>
      </c>
      <c r="BG209" s="293">
        <f t="shared" si="58"/>
        <v>0</v>
      </c>
      <c r="BH209" s="293">
        <f t="shared" si="59"/>
        <v>0</v>
      </c>
    </row>
    <row r="210" spans="1:60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54"/>
        <v>0</v>
      </c>
      <c r="AV210" s="161">
        <f t="shared" si="55"/>
        <v>6</v>
      </c>
      <c r="AW210" s="161">
        <f t="shared" si="56"/>
        <v>6</v>
      </c>
      <c r="AX210" s="41"/>
      <c r="AY210" s="41"/>
      <c r="AZ210" s="41"/>
      <c r="BA210" s="41"/>
      <c r="BB210" s="41"/>
      <c r="BC210" s="41"/>
      <c r="BD210" s="41"/>
      <c r="BE210" s="41"/>
      <c r="BF210" s="293">
        <f t="shared" si="57"/>
        <v>0</v>
      </c>
      <c r="BG210" s="293">
        <f t="shared" si="58"/>
        <v>0</v>
      </c>
      <c r="BH210" s="293">
        <f t="shared" si="59"/>
        <v>0</v>
      </c>
    </row>
    <row r="211" spans="1:60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54"/>
        <v>0</v>
      </c>
      <c r="AV211" s="161">
        <f t="shared" si="55"/>
        <v>45</v>
      </c>
      <c r="AW211" s="161">
        <f t="shared" si="56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93">
        <f t="shared" si="57"/>
        <v>0</v>
      </c>
      <c r="BG211" s="293">
        <f t="shared" si="58"/>
        <v>0</v>
      </c>
      <c r="BH211" s="293">
        <f t="shared" si="59"/>
        <v>0</v>
      </c>
    </row>
    <row r="212" spans="1:60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54"/>
        <v>0</v>
      </c>
      <c r="AV212" s="161">
        <f t="shared" si="55"/>
        <v>164</v>
      </c>
      <c r="AW212" s="161">
        <f t="shared" si="56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93">
        <f t="shared" si="57"/>
        <v>0</v>
      </c>
      <c r="BG212" s="293">
        <f t="shared" si="58"/>
        <v>0</v>
      </c>
      <c r="BH212" s="293">
        <f t="shared" si="59"/>
        <v>0</v>
      </c>
    </row>
    <row r="213" spans="1:60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54"/>
        <v>0</v>
      </c>
      <c r="AV213" s="161">
        <f t="shared" si="55"/>
        <v>1</v>
      </c>
      <c r="AW213" s="161">
        <f t="shared" si="56"/>
        <v>1</v>
      </c>
      <c r="AX213" s="41"/>
      <c r="AY213" s="41"/>
      <c r="AZ213" s="41"/>
      <c r="BA213" s="41"/>
      <c r="BB213" s="41"/>
      <c r="BC213" s="41"/>
      <c r="BD213" s="41"/>
      <c r="BE213" s="41"/>
      <c r="BF213" s="293">
        <f t="shared" si="57"/>
        <v>0</v>
      </c>
      <c r="BG213" s="293">
        <f t="shared" si="58"/>
        <v>0</v>
      </c>
      <c r="BH213" s="293">
        <f t="shared" si="59"/>
        <v>0</v>
      </c>
    </row>
    <row r="214" spans="1:60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54"/>
        <v>0</v>
      </c>
      <c r="AV214" s="161">
        <f t="shared" si="55"/>
        <v>3</v>
      </c>
      <c r="AW214" s="161">
        <f t="shared" si="56"/>
        <v>3</v>
      </c>
      <c r="AX214" s="41"/>
      <c r="AY214" s="41"/>
      <c r="AZ214" s="41"/>
      <c r="BA214" s="41"/>
      <c r="BB214" s="41"/>
      <c r="BC214" s="41"/>
      <c r="BD214" s="41"/>
      <c r="BE214" s="41"/>
      <c r="BF214" s="293">
        <f t="shared" si="57"/>
        <v>0</v>
      </c>
      <c r="BG214" s="293">
        <f t="shared" si="58"/>
        <v>0</v>
      </c>
      <c r="BH214" s="293">
        <f t="shared" si="59"/>
        <v>0</v>
      </c>
    </row>
    <row r="215" spans="1:60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54"/>
        <v>0</v>
      </c>
      <c r="AV215" s="161">
        <f t="shared" si="55"/>
        <v>1</v>
      </c>
      <c r="AW215" s="161">
        <f t="shared" si="56"/>
        <v>1</v>
      </c>
      <c r="AX215" s="41"/>
      <c r="AY215" s="41"/>
      <c r="AZ215" s="41"/>
      <c r="BA215" s="41"/>
      <c r="BB215" s="41"/>
      <c r="BC215" s="41"/>
      <c r="BD215" s="41"/>
      <c r="BE215" s="41"/>
      <c r="BF215" s="293">
        <f t="shared" si="57"/>
        <v>0</v>
      </c>
      <c r="BG215" s="293">
        <f t="shared" si="58"/>
        <v>0</v>
      </c>
      <c r="BH215" s="293">
        <f t="shared" si="59"/>
        <v>0</v>
      </c>
    </row>
    <row r="216" spans="1:60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54"/>
        <v>0</v>
      </c>
      <c r="AV216" s="161">
        <f t="shared" si="55"/>
        <v>3</v>
      </c>
      <c r="AW216" s="161">
        <f t="shared" si="56"/>
        <v>3</v>
      </c>
      <c r="AX216" s="41"/>
      <c r="AY216" s="41"/>
      <c r="AZ216" s="41"/>
      <c r="BA216" s="41"/>
      <c r="BB216" s="41"/>
      <c r="BC216" s="41"/>
      <c r="BD216" s="41"/>
      <c r="BE216" s="41"/>
      <c r="BF216" s="293">
        <f t="shared" si="57"/>
        <v>0</v>
      </c>
      <c r="BG216" s="293">
        <f t="shared" si="58"/>
        <v>0</v>
      </c>
      <c r="BH216" s="293">
        <f t="shared" si="59"/>
        <v>0</v>
      </c>
    </row>
    <row r="217" spans="1:60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54"/>
        <v>0</v>
      </c>
      <c r="AV217" s="161">
        <f t="shared" si="55"/>
        <v>25</v>
      </c>
      <c r="AW217" s="161">
        <f t="shared" si="56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93">
        <f t="shared" si="57"/>
        <v>0</v>
      </c>
      <c r="BG217" s="293">
        <f t="shared" si="58"/>
        <v>0</v>
      </c>
      <c r="BH217" s="293">
        <f t="shared" si="59"/>
        <v>0</v>
      </c>
    </row>
    <row r="218" spans="1:60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54"/>
        <v>0</v>
      </c>
      <c r="AV218" s="161">
        <f t="shared" si="55"/>
        <v>4</v>
      </c>
      <c r="AW218" s="161">
        <f t="shared" si="56"/>
        <v>4</v>
      </c>
      <c r="AX218" s="41"/>
      <c r="AY218" s="41"/>
      <c r="AZ218" s="41"/>
      <c r="BA218" s="41"/>
      <c r="BB218" s="41"/>
      <c r="BC218" s="41"/>
      <c r="BD218" s="41"/>
      <c r="BE218" s="41"/>
      <c r="BF218" s="293">
        <f t="shared" si="57"/>
        <v>0</v>
      </c>
      <c r="BG218" s="293">
        <f t="shared" si="58"/>
        <v>0</v>
      </c>
      <c r="BH218" s="293">
        <f t="shared" si="59"/>
        <v>0</v>
      </c>
    </row>
    <row r="219" spans="1:60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54"/>
        <v>0</v>
      </c>
      <c r="AV219" s="161">
        <f t="shared" si="55"/>
        <v>317</v>
      </c>
      <c r="AW219" s="161">
        <f t="shared" si="56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93">
        <f t="shared" si="57"/>
        <v>0</v>
      </c>
      <c r="BG219" s="293">
        <f t="shared" si="58"/>
        <v>0</v>
      </c>
      <c r="BH219" s="293">
        <f t="shared" si="59"/>
        <v>0</v>
      </c>
    </row>
    <row r="220" spans="1:60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54"/>
        <v>0</v>
      </c>
      <c r="AV220" s="161">
        <f t="shared" si="55"/>
        <v>11</v>
      </c>
      <c r="AW220" s="161">
        <f t="shared" si="56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93">
        <f t="shared" si="57"/>
        <v>0</v>
      </c>
      <c r="BG220" s="293">
        <f t="shared" si="58"/>
        <v>0</v>
      </c>
      <c r="BH220" s="293">
        <f t="shared" si="59"/>
        <v>0</v>
      </c>
    </row>
    <row r="221" spans="1:60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54"/>
        <v>0</v>
      </c>
      <c r="AV221" s="161">
        <f t="shared" si="55"/>
        <v>31</v>
      </c>
      <c r="AW221" s="161">
        <f t="shared" si="56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93">
        <f t="shared" si="57"/>
        <v>0</v>
      </c>
      <c r="BG221" s="293">
        <f t="shared" si="58"/>
        <v>0</v>
      </c>
      <c r="BH221" s="293">
        <f t="shared" si="59"/>
        <v>0</v>
      </c>
    </row>
    <row r="222" spans="1:60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54"/>
        <v>0</v>
      </c>
      <c r="AV222" s="161">
        <f t="shared" si="55"/>
        <v>45</v>
      </c>
      <c r="AW222" s="161">
        <f t="shared" si="56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93">
        <f t="shared" si="57"/>
        <v>0</v>
      </c>
      <c r="BG222" s="293">
        <f t="shared" si="58"/>
        <v>0</v>
      </c>
      <c r="BH222" s="293">
        <f t="shared" si="59"/>
        <v>0</v>
      </c>
    </row>
    <row r="223" spans="1:60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</row>
    <row r="224" spans="1:60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</row>
    <row r="225" spans="6:57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</row>
    <row r="226" spans="6:57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</row>
    <row r="227" spans="6:57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</row>
    <row r="228" spans="6:57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</row>
    <row r="229" spans="6:57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</row>
    <row r="230" spans="6:57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</row>
    <row r="231" spans="6:57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</row>
    <row r="232" spans="6:57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</row>
    <row r="233" spans="6:57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</row>
    <row r="234" spans="6:57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</row>
    <row r="235" spans="6:57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</row>
    <row r="236" spans="6:57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</row>
    <row r="237" spans="6:57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</row>
    <row r="238" spans="6:57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</row>
    <row r="239" spans="6:57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</row>
    <row r="240" spans="6:57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</row>
    <row r="241" spans="6:57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</row>
    <row r="242" spans="6:57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</row>
    <row r="243" spans="6:57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</row>
    <row r="244" spans="6:57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</row>
    <row r="245" spans="6:57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</row>
    <row r="246" spans="6:57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</row>
    <row r="247" spans="6:57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</row>
    <row r="248" spans="6:57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</row>
    <row r="249" spans="6:57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</row>
    <row r="250" spans="6:57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</row>
    <row r="251" spans="6:57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</row>
    <row r="252" spans="6:57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</row>
    <row r="253" spans="6:57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</row>
    <row r="254" spans="6:57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</row>
    <row r="255" spans="6:57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</row>
    <row r="256" spans="6:57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</row>
    <row r="257" spans="6:57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</row>
    <row r="258" spans="6:57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</row>
    <row r="259" spans="6:57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</row>
    <row r="260" spans="6:57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</row>
    <row r="261" spans="6:57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</row>
    <row r="262" spans="6:57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</row>
    <row r="263" spans="6:57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</row>
    <row r="264" spans="6:57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</row>
    <row r="265" spans="6:57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</row>
    <row r="266" spans="6:57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</row>
    <row r="267" spans="6:57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</row>
    <row r="268" spans="6:57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</row>
    <row r="269" spans="6:57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</row>
    <row r="270" spans="6:57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</row>
    <row r="271" spans="6:57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</row>
  </sheetData>
  <mergeCells count="31">
    <mergeCell ref="AX1:BH1"/>
    <mergeCell ref="AX2:AY2"/>
    <mergeCell ref="AZ2:BA2"/>
    <mergeCell ref="BB2:BC2"/>
    <mergeCell ref="BD2:BE2"/>
    <mergeCell ref="BF2:BH2"/>
    <mergeCell ref="AK1:AW1"/>
    <mergeCell ref="AK2:AL2"/>
    <mergeCell ref="AM2:AN2"/>
    <mergeCell ref="AO2:AP2"/>
    <mergeCell ref="AQ2:AR2"/>
    <mergeCell ref="AU2:AW2"/>
    <mergeCell ref="AS2:AT2"/>
    <mergeCell ref="D1:N1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09"/>
  <sheetViews>
    <sheetView topLeftCell="B1" zoomScaleNormal="100" zoomScaleSheetLayoutView="82" workbookViewId="0">
      <pane xSplit="6855" topLeftCell="BQ1" activePane="topRight"/>
      <selection activeCell="C19" sqref="C19"/>
      <selection pane="topRight" activeCell="CK4" sqref="CK4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6384" width="9.140625" style="7"/>
  </cols>
  <sheetData>
    <row r="1" spans="1:86" s="1" customFormat="1" ht="33" customHeight="1" x14ac:dyDescent="0.3">
      <c r="D1" s="299" t="s">
        <v>551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7"/>
      <c r="T1" s="299" t="s">
        <v>687</v>
      </c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7"/>
      <c r="AJ1" s="299" t="s">
        <v>724</v>
      </c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7"/>
      <c r="AZ1" s="299" t="s">
        <v>741</v>
      </c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7"/>
      <c r="BS1" s="299" t="s">
        <v>818</v>
      </c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7"/>
    </row>
    <row r="2" spans="1:86" s="1" customFormat="1" ht="24" customHeight="1" x14ac:dyDescent="0.35">
      <c r="C2" s="98" t="s">
        <v>285</v>
      </c>
      <c r="D2" s="308" t="s">
        <v>5</v>
      </c>
      <c r="E2" s="309"/>
      <c r="F2" s="310"/>
      <c r="G2" s="308" t="s">
        <v>6</v>
      </c>
      <c r="H2" s="309"/>
      <c r="I2" s="310"/>
      <c r="J2" s="308" t="s">
        <v>2</v>
      </c>
      <c r="K2" s="309"/>
      <c r="L2" s="310"/>
      <c r="M2" s="308" t="s">
        <v>3</v>
      </c>
      <c r="N2" s="309"/>
      <c r="O2" s="310"/>
      <c r="P2" s="304" t="s">
        <v>4</v>
      </c>
      <c r="Q2" s="311"/>
      <c r="R2" s="311"/>
      <c r="S2" s="312"/>
      <c r="T2" s="308" t="s">
        <v>5</v>
      </c>
      <c r="U2" s="309"/>
      <c r="V2" s="310"/>
      <c r="W2" s="308" t="s">
        <v>6</v>
      </c>
      <c r="X2" s="309"/>
      <c r="Y2" s="310"/>
      <c r="Z2" s="308" t="s">
        <v>2</v>
      </c>
      <c r="AA2" s="309"/>
      <c r="AB2" s="310"/>
      <c r="AC2" s="308" t="s">
        <v>3</v>
      </c>
      <c r="AD2" s="309"/>
      <c r="AE2" s="310"/>
      <c r="AF2" s="304" t="s">
        <v>4</v>
      </c>
      <c r="AG2" s="311"/>
      <c r="AH2" s="311"/>
      <c r="AI2" s="312"/>
      <c r="AJ2" s="308" t="s">
        <v>5</v>
      </c>
      <c r="AK2" s="309"/>
      <c r="AL2" s="310"/>
      <c r="AM2" s="308" t="s">
        <v>6</v>
      </c>
      <c r="AN2" s="309"/>
      <c r="AO2" s="310"/>
      <c r="AP2" s="308" t="s">
        <v>2</v>
      </c>
      <c r="AQ2" s="309"/>
      <c r="AR2" s="310"/>
      <c r="AS2" s="308" t="s">
        <v>3</v>
      </c>
      <c r="AT2" s="309"/>
      <c r="AU2" s="310"/>
      <c r="AV2" s="304" t="s">
        <v>4</v>
      </c>
      <c r="AW2" s="311"/>
      <c r="AX2" s="311"/>
      <c r="AY2" s="312"/>
      <c r="AZ2" s="302" t="s">
        <v>5</v>
      </c>
      <c r="BA2" s="313"/>
      <c r="BB2" s="314"/>
      <c r="BC2" s="302" t="s">
        <v>6</v>
      </c>
      <c r="BD2" s="313"/>
      <c r="BE2" s="314"/>
      <c r="BF2" s="302" t="s">
        <v>2</v>
      </c>
      <c r="BG2" s="313"/>
      <c r="BH2" s="314"/>
      <c r="BI2" s="302" t="s">
        <v>3</v>
      </c>
      <c r="BJ2" s="313"/>
      <c r="BK2" s="314"/>
      <c r="BL2" s="302" t="s">
        <v>743</v>
      </c>
      <c r="BM2" s="313"/>
      <c r="BN2" s="314"/>
      <c r="BO2" s="304" t="s">
        <v>4</v>
      </c>
      <c r="BP2" s="311"/>
      <c r="BQ2" s="311"/>
      <c r="BR2" s="312"/>
      <c r="BS2" s="302" t="s">
        <v>5</v>
      </c>
      <c r="BT2" s="313"/>
      <c r="BU2" s="314"/>
      <c r="BV2" s="302" t="s">
        <v>6</v>
      </c>
      <c r="BW2" s="313"/>
      <c r="BX2" s="314"/>
      <c r="BY2" s="302" t="s">
        <v>2</v>
      </c>
      <c r="BZ2" s="313"/>
      <c r="CA2" s="314"/>
      <c r="CB2" s="302" t="s">
        <v>3</v>
      </c>
      <c r="CC2" s="313"/>
      <c r="CD2" s="314"/>
      <c r="CE2" s="304" t="s">
        <v>4</v>
      </c>
      <c r="CF2" s="311"/>
      <c r="CG2" s="311"/>
      <c r="CH2" s="312"/>
    </row>
    <row r="3" spans="1:86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5" t="s">
        <v>7</v>
      </c>
      <c r="BU3" s="285" t="s">
        <v>471</v>
      </c>
      <c r="BV3" s="285" t="s">
        <v>0</v>
      </c>
      <c r="BW3" s="285" t="s">
        <v>7</v>
      </c>
      <c r="BX3" s="285" t="s">
        <v>471</v>
      </c>
      <c r="BY3" s="285" t="s">
        <v>0</v>
      </c>
      <c r="BZ3" s="285" t="s">
        <v>7</v>
      </c>
      <c r="CA3" s="285" t="s">
        <v>471</v>
      </c>
      <c r="CB3" s="285" t="s">
        <v>0</v>
      </c>
      <c r="CC3" s="285" t="s">
        <v>7</v>
      </c>
      <c r="CD3" s="285" t="s">
        <v>471</v>
      </c>
      <c r="CE3" s="286" t="s">
        <v>0</v>
      </c>
      <c r="CF3" s="286" t="s">
        <v>7</v>
      </c>
      <c r="CG3" s="286" t="s">
        <v>471</v>
      </c>
      <c r="CH3" s="286" t="s">
        <v>577</v>
      </c>
    </row>
    <row r="4" spans="1:86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</row>
    <row r="5" spans="1:86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</row>
    <row r="6" spans="1:86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</row>
    <row r="7" spans="1:86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</row>
    <row r="8" spans="1:86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</row>
    <row r="9" spans="1:86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</row>
    <row r="10" spans="1:86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</row>
    <row r="11" spans="1:86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</row>
    <row r="12" spans="1:86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</row>
    <row r="13" spans="1:86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</row>
    <row r="14" spans="1:86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</row>
    <row r="15" spans="1:86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</row>
    <row r="16" spans="1:86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</row>
    <row r="17" spans="1:86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</row>
    <row r="18" spans="1:86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</row>
    <row r="19" spans="1:86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</row>
    <row r="20" spans="1:86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</row>
    <row r="21" spans="1:86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</row>
    <row r="22" spans="1:86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</row>
    <row r="23" spans="1:86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</row>
    <row r="24" spans="1:86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</row>
    <row r="25" spans="1:86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</row>
    <row r="26" spans="1:86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</row>
    <row r="27" spans="1:86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</row>
    <row r="28" spans="1:86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</row>
    <row r="29" spans="1:86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</row>
    <row r="30" spans="1:86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</row>
    <row r="31" spans="1:86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</row>
    <row r="32" spans="1:86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</row>
    <row r="33" spans="1:86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</row>
    <row r="34" spans="1:86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</row>
    <row r="35" spans="1:86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</row>
    <row r="36" spans="1:86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</row>
    <row r="37" spans="1:86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</row>
    <row r="38" spans="1:86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</row>
    <row r="39" spans="1:86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</row>
    <row r="40" spans="1:86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</row>
    <row r="41" spans="1:86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</row>
    <row r="42" spans="1:86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</row>
    <row r="43" spans="1:86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</row>
    <row r="44" spans="1:86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</row>
    <row r="45" spans="1:86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</row>
    <row r="46" spans="1:86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</row>
    <row r="47" spans="1:86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</row>
    <row r="48" spans="1:86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</row>
    <row r="49" spans="1:86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</row>
    <row r="50" spans="1:86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</row>
    <row r="51" spans="1:86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</row>
    <row r="52" spans="1:86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</row>
    <row r="53" spans="1:86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</row>
    <row r="54" spans="1:86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</row>
    <row r="55" spans="1:86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</row>
    <row r="56" spans="1:86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</row>
    <row r="57" spans="1:86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</row>
    <row r="58" spans="1:86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</row>
    <row r="59" spans="1:86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</row>
    <row r="60" spans="1:86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</row>
    <row r="61" spans="1:86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</row>
    <row r="62" spans="1:86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</row>
    <row r="63" spans="1:86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</row>
    <row r="64" spans="1:86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</row>
    <row r="65" spans="1:86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</row>
    <row r="66" spans="1:86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</row>
    <row r="67" spans="1:86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</row>
    <row r="68" spans="1:86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</row>
    <row r="69" spans="1:86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</row>
    <row r="70" spans="1:86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20">D70+G70+J70+M70</f>
        <v>0</v>
      </c>
      <c r="Q70" s="76">
        <f t="shared" ref="Q70:Q114" si="21">E70+H70+K70+N70</f>
        <v>2</v>
      </c>
      <c r="R70" s="76">
        <f t="shared" ref="R70:R114" si="22">F70+I70+L70+O70</f>
        <v>2</v>
      </c>
      <c r="S70" s="83">
        <f t="shared" ref="S70:S114" si="23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24">T70+W70+Z70+AC70</f>
        <v>0</v>
      </c>
      <c r="AG70" s="161">
        <f t="shared" ref="AG70:AG114" si="25">U70+X70+AA70+AD70</f>
        <v>22</v>
      </c>
      <c r="AH70" s="161">
        <f t="shared" ref="AH70:AH114" si="26">V70+Y70+AB70+AE70</f>
        <v>2</v>
      </c>
      <c r="AI70" s="161">
        <f t="shared" ref="AI70:AI114" si="27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28">AJ70+AM70+AP70+AS70</f>
        <v>0</v>
      </c>
      <c r="AW70" s="161">
        <f t="shared" ref="AW70:AW114" si="29">AK70+AN70+AQ70+AT70</f>
        <v>14</v>
      </c>
      <c r="AX70" s="161">
        <f t="shared" ref="AX70:AX114" si="30">AL70+AO70+AR70+AU70</f>
        <v>1</v>
      </c>
      <c r="AY70" s="161">
        <f t="shared" ref="AY70:AY114" si="31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32">AZ70+BC70+BF70+BI70+BL70</f>
        <v>0</v>
      </c>
      <c r="BP70" s="161">
        <f t="shared" ref="BP70:BP114" si="33">BA70+BD70+BG70+BJ70+BM70</f>
        <v>29</v>
      </c>
      <c r="BQ70" s="161">
        <f t="shared" ref="BQ70:BQ114" si="34">BB70+BE70+BH70+BK70+BN70</f>
        <v>7</v>
      </c>
      <c r="BR70" s="161">
        <f t="shared" ref="BR70:BR114" si="35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36">BS70+BV70+BY70+CB70</f>
        <v>0</v>
      </c>
      <c r="CF70" s="161">
        <f t="shared" ref="CF70:CF114" si="37">BT70+BW70+BZ70+CC70</f>
        <v>8</v>
      </c>
      <c r="CG70" s="161">
        <f t="shared" ref="CG70:CG114" si="38">BU70+BX70+CA70+CD70</f>
        <v>7</v>
      </c>
      <c r="CH70" s="161">
        <f t="shared" ref="CH70:CH114" si="39">CE70+CF70+CG70</f>
        <v>15</v>
      </c>
    </row>
    <row r="71" spans="1:86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20"/>
        <v>0</v>
      </c>
      <c r="Q71" s="76">
        <f t="shared" si="21"/>
        <v>0</v>
      </c>
      <c r="R71" s="76">
        <f t="shared" si="22"/>
        <v>0</v>
      </c>
      <c r="S71" s="83">
        <f t="shared" si="23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24"/>
        <v>0</v>
      </c>
      <c r="AG71" s="161">
        <f t="shared" si="25"/>
        <v>13</v>
      </c>
      <c r="AH71" s="161">
        <f t="shared" si="26"/>
        <v>1</v>
      </c>
      <c r="AI71" s="161">
        <f t="shared" si="27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28"/>
        <v>0</v>
      </c>
      <c r="AW71" s="161">
        <f t="shared" si="29"/>
        <v>12</v>
      </c>
      <c r="AX71" s="161">
        <f t="shared" si="30"/>
        <v>1</v>
      </c>
      <c r="AY71" s="161">
        <f t="shared" si="31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32"/>
        <v>0</v>
      </c>
      <c r="BP71" s="161">
        <f t="shared" si="33"/>
        <v>8</v>
      </c>
      <c r="BQ71" s="161">
        <f t="shared" si="34"/>
        <v>0</v>
      </c>
      <c r="BR71" s="161">
        <f t="shared" si="35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36"/>
        <v>0</v>
      </c>
      <c r="CF71" s="161">
        <f t="shared" si="37"/>
        <v>13</v>
      </c>
      <c r="CG71" s="161">
        <f t="shared" si="38"/>
        <v>0</v>
      </c>
      <c r="CH71" s="161">
        <f t="shared" si="39"/>
        <v>13</v>
      </c>
    </row>
    <row r="72" spans="1:86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20"/>
        <v>0</v>
      </c>
      <c r="Q72" s="76">
        <f t="shared" si="21"/>
        <v>0</v>
      </c>
      <c r="R72" s="76">
        <f t="shared" si="22"/>
        <v>0</v>
      </c>
      <c r="S72" s="83">
        <f t="shared" si="23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24"/>
        <v>0</v>
      </c>
      <c r="AG72" s="161">
        <f t="shared" si="25"/>
        <v>1</v>
      </c>
      <c r="AH72" s="161">
        <f t="shared" si="26"/>
        <v>0</v>
      </c>
      <c r="AI72" s="161">
        <f t="shared" si="27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28"/>
        <v>0</v>
      </c>
      <c r="AW72" s="161">
        <f t="shared" si="29"/>
        <v>5</v>
      </c>
      <c r="AX72" s="161">
        <f t="shared" si="30"/>
        <v>0</v>
      </c>
      <c r="AY72" s="161">
        <f t="shared" si="31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32"/>
        <v>0</v>
      </c>
      <c r="BP72" s="161">
        <f t="shared" si="33"/>
        <v>3</v>
      </c>
      <c r="BQ72" s="161">
        <f t="shared" si="34"/>
        <v>0</v>
      </c>
      <c r="BR72" s="161">
        <f t="shared" si="35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36"/>
        <v>0</v>
      </c>
      <c r="CF72" s="161">
        <f t="shared" si="37"/>
        <v>12</v>
      </c>
      <c r="CG72" s="161">
        <f t="shared" si="38"/>
        <v>0</v>
      </c>
      <c r="CH72" s="161">
        <f t="shared" si="39"/>
        <v>12</v>
      </c>
    </row>
    <row r="73" spans="1:86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20"/>
        <v>0</v>
      </c>
      <c r="Q73" s="76">
        <f t="shared" si="21"/>
        <v>0</v>
      </c>
      <c r="R73" s="76">
        <f t="shared" si="22"/>
        <v>0</v>
      </c>
      <c r="S73" s="83">
        <f t="shared" si="23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24"/>
        <v>0</v>
      </c>
      <c r="AG73" s="161">
        <f t="shared" si="25"/>
        <v>0</v>
      </c>
      <c r="AH73" s="161">
        <f t="shared" si="26"/>
        <v>0</v>
      </c>
      <c r="AI73" s="161">
        <f t="shared" si="27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28"/>
        <v>0</v>
      </c>
      <c r="AW73" s="161">
        <f t="shared" si="29"/>
        <v>0</v>
      </c>
      <c r="AX73" s="161">
        <f t="shared" si="30"/>
        <v>0</v>
      </c>
      <c r="AY73" s="161">
        <f t="shared" si="31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32"/>
        <v>0</v>
      </c>
      <c r="BP73" s="161">
        <f t="shared" si="33"/>
        <v>0</v>
      </c>
      <c r="BQ73" s="161">
        <f t="shared" si="34"/>
        <v>0</v>
      </c>
      <c r="BR73" s="161">
        <f t="shared" si="35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36"/>
        <v>0</v>
      </c>
      <c r="CF73" s="161">
        <f t="shared" si="37"/>
        <v>0</v>
      </c>
      <c r="CG73" s="161">
        <f t="shared" si="38"/>
        <v>0</v>
      </c>
      <c r="CH73" s="161">
        <f t="shared" si="39"/>
        <v>0</v>
      </c>
    </row>
    <row r="74" spans="1:86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20"/>
        <v>0</v>
      </c>
      <c r="Q74" s="76">
        <f t="shared" si="21"/>
        <v>0</v>
      </c>
      <c r="R74" s="76">
        <f t="shared" si="22"/>
        <v>0</v>
      </c>
      <c r="S74" s="83">
        <f t="shared" si="23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24"/>
        <v>0</v>
      </c>
      <c r="AG74" s="161">
        <f t="shared" si="25"/>
        <v>1</v>
      </c>
      <c r="AH74" s="161">
        <f t="shared" si="26"/>
        <v>0</v>
      </c>
      <c r="AI74" s="161">
        <f t="shared" si="27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28"/>
        <v>0</v>
      </c>
      <c r="AW74" s="161">
        <f t="shared" si="29"/>
        <v>0</v>
      </c>
      <c r="AX74" s="161">
        <f t="shared" si="30"/>
        <v>0</v>
      </c>
      <c r="AY74" s="161">
        <f t="shared" si="31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32"/>
        <v>0</v>
      </c>
      <c r="BP74" s="161">
        <f t="shared" si="33"/>
        <v>0</v>
      </c>
      <c r="BQ74" s="161">
        <f t="shared" si="34"/>
        <v>0</v>
      </c>
      <c r="BR74" s="161">
        <f t="shared" si="35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36"/>
        <v>0</v>
      </c>
      <c r="CF74" s="161">
        <f t="shared" si="37"/>
        <v>0</v>
      </c>
      <c r="CG74" s="161">
        <f t="shared" si="38"/>
        <v>0</v>
      </c>
      <c r="CH74" s="161">
        <f t="shared" si="39"/>
        <v>0</v>
      </c>
    </row>
    <row r="75" spans="1:86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20"/>
        <v>0</v>
      </c>
      <c r="Q75" s="76">
        <f t="shared" si="21"/>
        <v>0</v>
      </c>
      <c r="R75" s="76">
        <f t="shared" si="22"/>
        <v>0</v>
      </c>
      <c r="S75" s="83">
        <f t="shared" si="23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24"/>
        <v>0</v>
      </c>
      <c r="AG75" s="161">
        <f t="shared" si="25"/>
        <v>1</v>
      </c>
      <c r="AH75" s="161">
        <f t="shared" si="26"/>
        <v>0</v>
      </c>
      <c r="AI75" s="161">
        <f t="shared" si="27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28"/>
        <v>0</v>
      </c>
      <c r="AW75" s="161">
        <f t="shared" si="29"/>
        <v>0</v>
      </c>
      <c r="AX75" s="161">
        <f t="shared" si="30"/>
        <v>0</v>
      </c>
      <c r="AY75" s="161">
        <f t="shared" si="31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32"/>
        <v>0</v>
      </c>
      <c r="BP75" s="161">
        <f t="shared" si="33"/>
        <v>0</v>
      </c>
      <c r="BQ75" s="161">
        <f t="shared" si="34"/>
        <v>0</v>
      </c>
      <c r="BR75" s="161">
        <f t="shared" si="35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36"/>
        <v>0</v>
      </c>
      <c r="CF75" s="161">
        <f t="shared" si="37"/>
        <v>0</v>
      </c>
      <c r="CG75" s="161">
        <f t="shared" si="38"/>
        <v>0</v>
      </c>
      <c r="CH75" s="161">
        <f t="shared" si="39"/>
        <v>0</v>
      </c>
    </row>
    <row r="76" spans="1:86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20"/>
        <v>0</v>
      </c>
      <c r="Q76" s="76">
        <f t="shared" si="21"/>
        <v>0</v>
      </c>
      <c r="R76" s="76">
        <f t="shared" si="22"/>
        <v>0</v>
      </c>
      <c r="S76" s="83">
        <f t="shared" si="23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24"/>
        <v>0</v>
      </c>
      <c r="AG76" s="161">
        <f t="shared" si="25"/>
        <v>0</v>
      </c>
      <c r="AH76" s="161">
        <f t="shared" si="26"/>
        <v>0</v>
      </c>
      <c r="AI76" s="161">
        <f t="shared" si="27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28"/>
        <v>0</v>
      </c>
      <c r="AW76" s="161">
        <f t="shared" si="29"/>
        <v>0</v>
      </c>
      <c r="AX76" s="161">
        <f t="shared" si="30"/>
        <v>0</v>
      </c>
      <c r="AY76" s="161">
        <f t="shared" si="31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32"/>
        <v>0</v>
      </c>
      <c r="BP76" s="161">
        <f t="shared" si="33"/>
        <v>0</v>
      </c>
      <c r="BQ76" s="161">
        <f t="shared" si="34"/>
        <v>0</v>
      </c>
      <c r="BR76" s="161">
        <f t="shared" si="35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36"/>
        <v>0</v>
      </c>
      <c r="CF76" s="161">
        <f t="shared" si="37"/>
        <v>0</v>
      </c>
      <c r="CG76" s="161">
        <f t="shared" si="38"/>
        <v>0</v>
      </c>
      <c r="CH76" s="161">
        <f t="shared" si="39"/>
        <v>0</v>
      </c>
    </row>
    <row r="77" spans="1:86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20"/>
        <v>0</v>
      </c>
      <c r="Q77" s="76">
        <f t="shared" si="21"/>
        <v>29</v>
      </c>
      <c r="R77" s="76">
        <f t="shared" si="22"/>
        <v>0</v>
      </c>
      <c r="S77" s="83">
        <f t="shared" si="23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24"/>
        <v>0</v>
      </c>
      <c r="AG77" s="161">
        <f t="shared" si="25"/>
        <v>0</v>
      </c>
      <c r="AH77" s="161">
        <f t="shared" si="26"/>
        <v>0</v>
      </c>
      <c r="AI77" s="161">
        <f t="shared" si="27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28"/>
        <v>0</v>
      </c>
      <c r="AW77" s="161">
        <f t="shared" si="29"/>
        <v>0</v>
      </c>
      <c r="AX77" s="161">
        <f t="shared" si="30"/>
        <v>0</v>
      </c>
      <c r="AY77" s="161">
        <f t="shared" si="31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32"/>
        <v>0</v>
      </c>
      <c r="BP77" s="161">
        <f t="shared" si="33"/>
        <v>0</v>
      </c>
      <c r="BQ77" s="161">
        <f t="shared" si="34"/>
        <v>0</v>
      </c>
      <c r="BR77" s="161">
        <f t="shared" si="35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36"/>
        <v>0</v>
      </c>
      <c r="CF77" s="161">
        <f t="shared" si="37"/>
        <v>0</v>
      </c>
      <c r="CG77" s="161">
        <f t="shared" si="38"/>
        <v>0</v>
      </c>
      <c r="CH77" s="161">
        <f t="shared" si="39"/>
        <v>0</v>
      </c>
    </row>
    <row r="78" spans="1:86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20"/>
        <v>0</v>
      </c>
      <c r="Q78" s="76">
        <f t="shared" si="21"/>
        <v>0</v>
      </c>
      <c r="R78" s="76">
        <f t="shared" si="22"/>
        <v>0</v>
      </c>
      <c r="S78" s="83">
        <f t="shared" si="23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24"/>
        <v>0</v>
      </c>
      <c r="AG78" s="161">
        <f t="shared" si="25"/>
        <v>0</v>
      </c>
      <c r="AH78" s="161">
        <f t="shared" si="26"/>
        <v>0</v>
      </c>
      <c r="AI78" s="161">
        <f t="shared" si="27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28"/>
        <v>0</v>
      </c>
      <c r="AW78" s="161">
        <f t="shared" si="29"/>
        <v>0</v>
      </c>
      <c r="AX78" s="161">
        <f t="shared" si="30"/>
        <v>0</v>
      </c>
      <c r="AY78" s="161">
        <f t="shared" si="31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32"/>
        <v>0</v>
      </c>
      <c r="BP78" s="161">
        <f t="shared" si="33"/>
        <v>0</v>
      </c>
      <c r="BQ78" s="161">
        <f t="shared" si="34"/>
        <v>0</v>
      </c>
      <c r="BR78" s="161">
        <f t="shared" si="35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36"/>
        <v>0</v>
      </c>
      <c r="CF78" s="161">
        <f t="shared" si="37"/>
        <v>0</v>
      </c>
      <c r="CG78" s="161">
        <f t="shared" si="38"/>
        <v>0</v>
      </c>
      <c r="CH78" s="161">
        <f t="shared" si="39"/>
        <v>0</v>
      </c>
    </row>
    <row r="79" spans="1:86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20"/>
        <v>0</v>
      </c>
      <c r="Q79" s="76">
        <f t="shared" si="21"/>
        <v>0</v>
      </c>
      <c r="R79" s="76">
        <f t="shared" si="22"/>
        <v>84</v>
      </c>
      <c r="S79" s="83">
        <f t="shared" si="23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24"/>
        <v>0</v>
      </c>
      <c r="AG79" s="161">
        <f t="shared" si="25"/>
        <v>27</v>
      </c>
      <c r="AH79" s="161">
        <f t="shared" si="26"/>
        <v>0</v>
      </c>
      <c r="AI79" s="161">
        <f t="shared" si="27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28"/>
        <v>0</v>
      </c>
      <c r="AW79" s="161">
        <f t="shared" si="29"/>
        <v>95</v>
      </c>
      <c r="AX79" s="161">
        <f t="shared" si="30"/>
        <v>0</v>
      </c>
      <c r="AY79" s="161">
        <f t="shared" si="31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32"/>
        <v>0</v>
      </c>
      <c r="BP79" s="161">
        <f t="shared" si="33"/>
        <v>259</v>
      </c>
      <c r="BQ79" s="161">
        <f t="shared" si="34"/>
        <v>0</v>
      </c>
      <c r="BR79" s="161">
        <f t="shared" si="35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36"/>
        <v>0</v>
      </c>
      <c r="CF79" s="161">
        <f t="shared" si="37"/>
        <v>0</v>
      </c>
      <c r="CG79" s="161">
        <f t="shared" si="38"/>
        <v>0</v>
      </c>
      <c r="CH79" s="161">
        <f t="shared" si="39"/>
        <v>0</v>
      </c>
    </row>
    <row r="80" spans="1:86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20"/>
        <v>0</v>
      </c>
      <c r="Q80" s="76">
        <f t="shared" si="21"/>
        <v>0</v>
      </c>
      <c r="R80" s="76">
        <f t="shared" si="22"/>
        <v>0</v>
      </c>
      <c r="S80" s="83">
        <f t="shared" si="23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24"/>
        <v>0</v>
      </c>
      <c r="AG80" s="161">
        <f t="shared" si="25"/>
        <v>0</v>
      </c>
      <c r="AH80" s="161">
        <f t="shared" si="26"/>
        <v>808</v>
      </c>
      <c r="AI80" s="161">
        <f t="shared" si="27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28"/>
        <v>0</v>
      </c>
      <c r="AW80" s="161">
        <f t="shared" si="29"/>
        <v>0</v>
      </c>
      <c r="AX80" s="161">
        <f t="shared" si="30"/>
        <v>263</v>
      </c>
      <c r="AY80" s="161">
        <f t="shared" si="31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32"/>
        <v>0</v>
      </c>
      <c r="BP80" s="161">
        <f t="shared" si="33"/>
        <v>0</v>
      </c>
      <c r="BQ80" s="161">
        <f t="shared" si="34"/>
        <v>331</v>
      </c>
      <c r="BR80" s="161">
        <f t="shared" si="35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36"/>
        <v>0</v>
      </c>
      <c r="CF80" s="161">
        <f t="shared" si="37"/>
        <v>0</v>
      </c>
      <c r="CG80" s="161">
        <f t="shared" si="38"/>
        <v>331</v>
      </c>
      <c r="CH80" s="161">
        <f t="shared" si="39"/>
        <v>331</v>
      </c>
    </row>
    <row r="81" spans="1:86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20"/>
        <v>0</v>
      </c>
      <c r="Q81" s="76">
        <f t="shared" si="21"/>
        <v>0</v>
      </c>
      <c r="R81" s="76">
        <f t="shared" si="22"/>
        <v>0</v>
      </c>
      <c r="S81" s="83">
        <f t="shared" si="23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24"/>
        <v>0</v>
      </c>
      <c r="AG81" s="161">
        <f t="shared" si="25"/>
        <v>0</v>
      </c>
      <c r="AH81" s="161">
        <f t="shared" si="26"/>
        <v>0</v>
      </c>
      <c r="AI81" s="161">
        <f t="shared" si="27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28"/>
        <v>0</v>
      </c>
      <c r="AW81" s="161">
        <f t="shared" si="29"/>
        <v>0</v>
      </c>
      <c r="AX81" s="161">
        <f t="shared" si="30"/>
        <v>0</v>
      </c>
      <c r="AY81" s="161">
        <f t="shared" si="31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32"/>
        <v>0</v>
      </c>
      <c r="BP81" s="161">
        <f t="shared" si="33"/>
        <v>0</v>
      </c>
      <c r="BQ81" s="161">
        <f t="shared" si="34"/>
        <v>0</v>
      </c>
      <c r="BR81" s="161">
        <f t="shared" si="35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36"/>
        <v>0</v>
      </c>
      <c r="CF81" s="161">
        <f t="shared" si="37"/>
        <v>0</v>
      </c>
      <c r="CG81" s="161">
        <f t="shared" si="38"/>
        <v>0</v>
      </c>
      <c r="CH81" s="161">
        <f t="shared" si="39"/>
        <v>0</v>
      </c>
    </row>
    <row r="82" spans="1:86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20"/>
        <v>0</v>
      </c>
      <c r="Q82" s="76">
        <f t="shared" si="21"/>
        <v>0</v>
      </c>
      <c r="R82" s="76">
        <f t="shared" si="22"/>
        <v>0</v>
      </c>
      <c r="S82" s="83">
        <f t="shared" si="23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24"/>
        <v>0</v>
      </c>
      <c r="AG82" s="161">
        <f t="shared" si="25"/>
        <v>0</v>
      </c>
      <c r="AH82" s="161">
        <f t="shared" si="26"/>
        <v>0</v>
      </c>
      <c r="AI82" s="161">
        <f t="shared" si="27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28"/>
        <v>0</v>
      </c>
      <c r="AW82" s="161">
        <f t="shared" si="29"/>
        <v>0</v>
      </c>
      <c r="AX82" s="161">
        <f t="shared" si="30"/>
        <v>0</v>
      </c>
      <c r="AY82" s="161">
        <f t="shared" si="31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32"/>
        <v>0</v>
      </c>
      <c r="BP82" s="161">
        <f t="shared" si="33"/>
        <v>0</v>
      </c>
      <c r="BQ82" s="161">
        <f t="shared" si="34"/>
        <v>0</v>
      </c>
      <c r="BR82" s="161">
        <f t="shared" si="35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36"/>
        <v>0</v>
      </c>
      <c r="CF82" s="161">
        <f t="shared" si="37"/>
        <v>0</v>
      </c>
      <c r="CG82" s="161">
        <f t="shared" si="38"/>
        <v>0</v>
      </c>
      <c r="CH82" s="161">
        <f t="shared" si="39"/>
        <v>0</v>
      </c>
    </row>
    <row r="83" spans="1:86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20"/>
        <v>0</v>
      </c>
      <c r="Q83" s="76">
        <f t="shared" si="21"/>
        <v>0</v>
      </c>
      <c r="R83" s="76">
        <f t="shared" si="22"/>
        <v>0</v>
      </c>
      <c r="S83" s="83">
        <f t="shared" si="23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24"/>
        <v>11</v>
      </c>
      <c r="AG83" s="161">
        <f t="shared" si="25"/>
        <v>0</v>
      </c>
      <c r="AH83" s="161">
        <f t="shared" si="26"/>
        <v>0</v>
      </c>
      <c r="AI83" s="161">
        <f t="shared" si="27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28"/>
        <v>0</v>
      </c>
      <c r="AW83" s="161">
        <f t="shared" si="29"/>
        <v>0</v>
      </c>
      <c r="AX83" s="161">
        <f t="shared" si="30"/>
        <v>0</v>
      </c>
      <c r="AY83" s="161">
        <f t="shared" si="31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32"/>
        <v>0</v>
      </c>
      <c r="BP83" s="161">
        <f t="shared" si="33"/>
        <v>0</v>
      </c>
      <c r="BQ83" s="161">
        <f t="shared" si="34"/>
        <v>0</v>
      </c>
      <c r="BR83" s="161">
        <f t="shared" si="35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36"/>
        <v>0</v>
      </c>
      <c r="CF83" s="161">
        <f t="shared" si="37"/>
        <v>0</v>
      </c>
      <c r="CG83" s="161">
        <f t="shared" si="38"/>
        <v>0</v>
      </c>
      <c r="CH83" s="161">
        <f t="shared" si="39"/>
        <v>0</v>
      </c>
    </row>
    <row r="84" spans="1:86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20"/>
        <v>0</v>
      </c>
      <c r="Q84" s="76">
        <f t="shared" si="21"/>
        <v>0</v>
      </c>
      <c r="R84" s="76">
        <f t="shared" si="22"/>
        <v>0</v>
      </c>
      <c r="S84" s="83">
        <f t="shared" si="23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24"/>
        <v>0</v>
      </c>
      <c r="AG84" s="161">
        <f t="shared" si="25"/>
        <v>0</v>
      </c>
      <c r="AH84" s="161">
        <f t="shared" si="26"/>
        <v>0</v>
      </c>
      <c r="AI84" s="161">
        <f t="shared" si="27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28"/>
        <v>0</v>
      </c>
      <c r="AW84" s="161">
        <f t="shared" si="29"/>
        <v>0</v>
      </c>
      <c r="AX84" s="161">
        <f t="shared" si="30"/>
        <v>0</v>
      </c>
      <c r="AY84" s="161">
        <f t="shared" si="31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32"/>
        <v>0</v>
      </c>
      <c r="BP84" s="161">
        <f t="shared" si="33"/>
        <v>0</v>
      </c>
      <c r="BQ84" s="161">
        <f t="shared" si="34"/>
        <v>0</v>
      </c>
      <c r="BR84" s="161">
        <f t="shared" si="35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36"/>
        <v>0</v>
      </c>
      <c r="CF84" s="161">
        <f t="shared" si="37"/>
        <v>0</v>
      </c>
      <c r="CG84" s="161">
        <f t="shared" si="38"/>
        <v>0</v>
      </c>
      <c r="CH84" s="161">
        <f t="shared" si="39"/>
        <v>0</v>
      </c>
    </row>
    <row r="85" spans="1:86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20"/>
        <v>0</v>
      </c>
      <c r="Q85" s="76">
        <f t="shared" si="21"/>
        <v>2</v>
      </c>
      <c r="R85" s="76">
        <f t="shared" si="22"/>
        <v>0</v>
      </c>
      <c r="S85" s="83">
        <f t="shared" si="23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24"/>
        <v>0</v>
      </c>
      <c r="AG85" s="161">
        <f t="shared" si="25"/>
        <v>0</v>
      </c>
      <c r="AH85" s="161">
        <f t="shared" si="26"/>
        <v>0</v>
      </c>
      <c r="AI85" s="161">
        <f t="shared" si="27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28"/>
        <v>0</v>
      </c>
      <c r="AW85" s="161">
        <f t="shared" si="29"/>
        <v>0</v>
      </c>
      <c r="AX85" s="161">
        <f t="shared" si="30"/>
        <v>0</v>
      </c>
      <c r="AY85" s="161">
        <f t="shared" si="31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32"/>
        <v>0</v>
      </c>
      <c r="BP85" s="161">
        <f t="shared" si="33"/>
        <v>0</v>
      </c>
      <c r="BQ85" s="161">
        <f t="shared" si="34"/>
        <v>0</v>
      </c>
      <c r="BR85" s="161">
        <f t="shared" si="35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36"/>
        <v>0</v>
      </c>
      <c r="CF85" s="161">
        <f t="shared" si="37"/>
        <v>0</v>
      </c>
      <c r="CG85" s="161">
        <f t="shared" si="38"/>
        <v>0</v>
      </c>
      <c r="CH85" s="161">
        <f t="shared" si="39"/>
        <v>0</v>
      </c>
    </row>
    <row r="86" spans="1:86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20"/>
        <v>2</v>
      </c>
      <c r="Q86" s="76">
        <f t="shared" si="21"/>
        <v>0</v>
      </c>
      <c r="R86" s="76">
        <f t="shared" si="22"/>
        <v>29</v>
      </c>
      <c r="S86" s="83">
        <f t="shared" si="23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24"/>
        <v>0</v>
      </c>
      <c r="AG86" s="161">
        <f t="shared" si="25"/>
        <v>0</v>
      </c>
      <c r="AH86" s="161">
        <f t="shared" si="26"/>
        <v>0</v>
      </c>
      <c r="AI86" s="161">
        <f t="shared" si="27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28"/>
        <v>1</v>
      </c>
      <c r="AW86" s="161">
        <f t="shared" si="29"/>
        <v>0</v>
      </c>
      <c r="AX86" s="161">
        <f t="shared" si="30"/>
        <v>0</v>
      </c>
      <c r="AY86" s="161">
        <f t="shared" si="31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32"/>
        <v>2</v>
      </c>
      <c r="BP86" s="161">
        <f t="shared" si="33"/>
        <v>0</v>
      </c>
      <c r="BQ86" s="161">
        <f t="shared" si="34"/>
        <v>0</v>
      </c>
      <c r="BR86" s="161">
        <f t="shared" si="35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36"/>
        <v>0</v>
      </c>
      <c r="CF86" s="161">
        <f t="shared" si="37"/>
        <v>0</v>
      </c>
      <c r="CG86" s="161">
        <f t="shared" si="38"/>
        <v>0</v>
      </c>
      <c r="CH86" s="161">
        <f t="shared" si="39"/>
        <v>0</v>
      </c>
    </row>
    <row r="87" spans="1:86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20"/>
        <v>0</v>
      </c>
      <c r="Q87" s="76">
        <f t="shared" si="21"/>
        <v>0</v>
      </c>
      <c r="R87" s="76">
        <f t="shared" si="22"/>
        <v>6</v>
      </c>
      <c r="S87" s="83">
        <f t="shared" si="23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24"/>
        <v>0</v>
      </c>
      <c r="AG87" s="161">
        <f t="shared" si="25"/>
        <v>2</v>
      </c>
      <c r="AH87" s="161">
        <f t="shared" si="26"/>
        <v>0</v>
      </c>
      <c r="AI87" s="161">
        <f t="shared" si="27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28"/>
        <v>0</v>
      </c>
      <c r="AW87" s="161">
        <f t="shared" si="29"/>
        <v>10</v>
      </c>
      <c r="AX87" s="161">
        <f t="shared" si="30"/>
        <v>0</v>
      </c>
      <c r="AY87" s="161">
        <f t="shared" si="31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32"/>
        <v>1</v>
      </c>
      <c r="BP87" s="161">
        <f t="shared" si="33"/>
        <v>1</v>
      </c>
      <c r="BQ87" s="161">
        <f t="shared" si="34"/>
        <v>0</v>
      </c>
      <c r="BR87" s="161">
        <f t="shared" si="35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36"/>
        <v>0</v>
      </c>
      <c r="CF87" s="161">
        <f t="shared" si="37"/>
        <v>3</v>
      </c>
      <c r="CG87" s="161">
        <f t="shared" si="38"/>
        <v>0</v>
      </c>
      <c r="CH87" s="161">
        <f t="shared" si="39"/>
        <v>3</v>
      </c>
    </row>
    <row r="88" spans="1:86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20"/>
        <v>2</v>
      </c>
      <c r="Q88" s="76">
        <f t="shared" si="21"/>
        <v>0</v>
      </c>
      <c r="R88" s="76">
        <f t="shared" si="22"/>
        <v>2</v>
      </c>
      <c r="S88" s="83">
        <f t="shared" si="23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24"/>
        <v>0</v>
      </c>
      <c r="AG88" s="161">
        <f t="shared" si="25"/>
        <v>0</v>
      </c>
      <c r="AH88" s="161">
        <f t="shared" si="26"/>
        <v>0</v>
      </c>
      <c r="AI88" s="161">
        <f t="shared" si="27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28"/>
        <v>0</v>
      </c>
      <c r="AW88" s="161">
        <f t="shared" si="29"/>
        <v>0</v>
      </c>
      <c r="AX88" s="161">
        <f t="shared" si="30"/>
        <v>0</v>
      </c>
      <c r="AY88" s="161">
        <f t="shared" si="31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32"/>
        <v>0</v>
      </c>
      <c r="BP88" s="161">
        <f t="shared" si="33"/>
        <v>0</v>
      </c>
      <c r="BQ88" s="161">
        <f t="shared" si="34"/>
        <v>1</v>
      </c>
      <c r="BR88" s="161">
        <f t="shared" si="35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36"/>
        <v>0</v>
      </c>
      <c r="CF88" s="161">
        <f t="shared" si="37"/>
        <v>2</v>
      </c>
      <c r="CG88" s="161">
        <f t="shared" si="38"/>
        <v>1</v>
      </c>
      <c r="CH88" s="161">
        <f t="shared" si="39"/>
        <v>3</v>
      </c>
    </row>
    <row r="89" spans="1:86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20"/>
        <v>0</v>
      </c>
      <c r="Q89" s="76">
        <f t="shared" si="21"/>
        <v>0</v>
      </c>
      <c r="R89" s="76">
        <f t="shared" si="22"/>
        <v>3</v>
      </c>
      <c r="S89" s="83">
        <f t="shared" si="23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24"/>
        <v>0</v>
      </c>
      <c r="AG89" s="161">
        <f t="shared" si="25"/>
        <v>1</v>
      </c>
      <c r="AH89" s="161">
        <f t="shared" si="26"/>
        <v>0</v>
      </c>
      <c r="AI89" s="161">
        <f t="shared" si="27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28"/>
        <v>0</v>
      </c>
      <c r="AW89" s="161">
        <f t="shared" si="29"/>
        <v>0</v>
      </c>
      <c r="AX89" s="161">
        <f t="shared" si="30"/>
        <v>0</v>
      </c>
      <c r="AY89" s="161">
        <f t="shared" si="31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32"/>
        <v>1</v>
      </c>
      <c r="BP89" s="161">
        <f t="shared" si="33"/>
        <v>0</v>
      </c>
      <c r="BQ89" s="161">
        <f t="shared" si="34"/>
        <v>0</v>
      </c>
      <c r="BR89" s="161">
        <f t="shared" si="35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36"/>
        <v>0</v>
      </c>
      <c r="CF89" s="161">
        <f t="shared" si="37"/>
        <v>0</v>
      </c>
      <c r="CG89" s="161">
        <f t="shared" si="38"/>
        <v>0</v>
      </c>
      <c r="CH89" s="161">
        <f t="shared" si="39"/>
        <v>0</v>
      </c>
    </row>
    <row r="90" spans="1:86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20"/>
        <v>0</v>
      </c>
      <c r="Q90" s="76">
        <f t="shared" si="21"/>
        <v>0</v>
      </c>
      <c r="R90" s="76">
        <f t="shared" si="22"/>
        <v>0</v>
      </c>
      <c r="S90" s="83">
        <f t="shared" si="23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24"/>
        <v>0</v>
      </c>
      <c r="AG90" s="161">
        <f t="shared" si="25"/>
        <v>0</v>
      </c>
      <c r="AH90" s="161">
        <f t="shared" si="26"/>
        <v>5</v>
      </c>
      <c r="AI90" s="161">
        <f t="shared" si="27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28"/>
        <v>0</v>
      </c>
      <c r="AW90" s="161">
        <f t="shared" si="29"/>
        <v>0</v>
      </c>
      <c r="AX90" s="161">
        <f t="shared" si="30"/>
        <v>5</v>
      </c>
      <c r="AY90" s="161">
        <f t="shared" si="31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32"/>
        <v>0</v>
      </c>
      <c r="BP90" s="161">
        <f t="shared" si="33"/>
        <v>1</v>
      </c>
      <c r="BQ90" s="161">
        <f t="shared" si="34"/>
        <v>4</v>
      </c>
      <c r="BR90" s="161">
        <f t="shared" si="35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36"/>
        <v>0</v>
      </c>
      <c r="CF90" s="161">
        <f t="shared" si="37"/>
        <v>1</v>
      </c>
      <c r="CG90" s="161">
        <f t="shared" si="38"/>
        <v>4</v>
      </c>
      <c r="CH90" s="161">
        <f t="shared" si="39"/>
        <v>5</v>
      </c>
    </row>
    <row r="91" spans="1:86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20"/>
        <v>0</v>
      </c>
      <c r="Q91" s="76">
        <f t="shared" si="21"/>
        <v>0</v>
      </c>
      <c r="R91" s="76">
        <f t="shared" si="22"/>
        <v>3</v>
      </c>
      <c r="S91" s="83">
        <f t="shared" si="23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24"/>
        <v>0</v>
      </c>
      <c r="AG91" s="161">
        <f t="shared" si="25"/>
        <v>0</v>
      </c>
      <c r="AH91" s="161">
        <f t="shared" si="26"/>
        <v>0</v>
      </c>
      <c r="AI91" s="161">
        <f t="shared" si="27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28"/>
        <v>0</v>
      </c>
      <c r="AW91" s="161">
        <f t="shared" si="29"/>
        <v>0</v>
      </c>
      <c r="AX91" s="161">
        <f t="shared" si="30"/>
        <v>0</v>
      </c>
      <c r="AY91" s="161">
        <f t="shared" si="31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32"/>
        <v>0</v>
      </c>
      <c r="BP91" s="161">
        <f t="shared" si="33"/>
        <v>0</v>
      </c>
      <c r="BQ91" s="161">
        <f t="shared" si="34"/>
        <v>1</v>
      </c>
      <c r="BR91" s="161">
        <f t="shared" si="35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36"/>
        <v>0</v>
      </c>
      <c r="CF91" s="161">
        <f t="shared" si="37"/>
        <v>0</v>
      </c>
      <c r="CG91" s="161">
        <f t="shared" si="38"/>
        <v>1</v>
      </c>
      <c r="CH91" s="161">
        <f t="shared" si="39"/>
        <v>1</v>
      </c>
    </row>
    <row r="92" spans="1:86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20"/>
        <v>0</v>
      </c>
      <c r="Q92" s="76">
        <f t="shared" si="21"/>
        <v>4</v>
      </c>
      <c r="R92" s="76">
        <f t="shared" si="22"/>
        <v>0</v>
      </c>
      <c r="S92" s="83">
        <f t="shared" si="23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24"/>
        <v>0</v>
      </c>
      <c r="AG92" s="161">
        <f t="shared" si="25"/>
        <v>0</v>
      </c>
      <c r="AH92" s="161">
        <f t="shared" si="26"/>
        <v>1</v>
      </c>
      <c r="AI92" s="161">
        <f t="shared" si="27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28"/>
        <v>0</v>
      </c>
      <c r="AW92" s="161">
        <f t="shared" si="29"/>
        <v>0</v>
      </c>
      <c r="AX92" s="161">
        <f t="shared" si="30"/>
        <v>1</v>
      </c>
      <c r="AY92" s="161">
        <f t="shared" si="31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32"/>
        <v>0</v>
      </c>
      <c r="BP92" s="161">
        <f t="shared" si="33"/>
        <v>0</v>
      </c>
      <c r="BQ92" s="161">
        <f t="shared" si="34"/>
        <v>2</v>
      </c>
      <c r="BR92" s="161">
        <f t="shared" si="35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36"/>
        <v>0</v>
      </c>
      <c r="CF92" s="161">
        <f t="shared" si="37"/>
        <v>0</v>
      </c>
      <c r="CG92" s="161">
        <f t="shared" si="38"/>
        <v>2</v>
      </c>
      <c r="CH92" s="161">
        <f t="shared" si="39"/>
        <v>2</v>
      </c>
    </row>
    <row r="93" spans="1:86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20"/>
        <v>0</v>
      </c>
      <c r="Q93" s="76">
        <f t="shared" si="21"/>
        <v>0</v>
      </c>
      <c r="R93" s="76">
        <f t="shared" si="22"/>
        <v>0</v>
      </c>
      <c r="S93" s="83">
        <f t="shared" si="23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24"/>
        <v>0</v>
      </c>
      <c r="AG93" s="161">
        <f t="shared" si="25"/>
        <v>0</v>
      </c>
      <c r="AH93" s="161">
        <f t="shared" si="26"/>
        <v>0</v>
      </c>
      <c r="AI93" s="161">
        <f t="shared" si="27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28"/>
        <v>1</v>
      </c>
      <c r="AW93" s="161">
        <f t="shared" si="29"/>
        <v>0</v>
      </c>
      <c r="AX93" s="161">
        <f t="shared" si="30"/>
        <v>0</v>
      </c>
      <c r="AY93" s="161">
        <f t="shared" si="31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32"/>
        <v>0</v>
      </c>
      <c r="BP93" s="161">
        <f t="shared" si="33"/>
        <v>0</v>
      </c>
      <c r="BQ93" s="161">
        <f t="shared" si="34"/>
        <v>0</v>
      </c>
      <c r="BR93" s="161">
        <f t="shared" si="35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36"/>
        <v>0</v>
      </c>
      <c r="CF93" s="161">
        <f t="shared" si="37"/>
        <v>0</v>
      </c>
      <c r="CG93" s="161">
        <f t="shared" si="38"/>
        <v>0</v>
      </c>
      <c r="CH93" s="161">
        <f t="shared" si="39"/>
        <v>0</v>
      </c>
    </row>
    <row r="94" spans="1:86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20"/>
        <v>0</v>
      </c>
      <c r="Q94" s="76">
        <f t="shared" si="21"/>
        <v>0</v>
      </c>
      <c r="R94" s="76">
        <f t="shared" si="22"/>
        <v>0</v>
      </c>
      <c r="S94" s="83">
        <f t="shared" si="23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24"/>
        <v>0</v>
      </c>
      <c r="AG94" s="161">
        <f t="shared" si="25"/>
        <v>0</v>
      </c>
      <c r="AH94" s="161">
        <f t="shared" si="26"/>
        <v>0</v>
      </c>
      <c r="AI94" s="161">
        <f t="shared" si="27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28"/>
        <v>0</v>
      </c>
      <c r="AW94" s="161">
        <f t="shared" si="29"/>
        <v>10</v>
      </c>
      <c r="AX94" s="161">
        <f t="shared" si="30"/>
        <v>0</v>
      </c>
      <c r="AY94" s="161">
        <f t="shared" si="31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32"/>
        <v>1</v>
      </c>
      <c r="BP94" s="161">
        <f t="shared" si="33"/>
        <v>3</v>
      </c>
      <c r="BQ94" s="161">
        <f t="shared" si="34"/>
        <v>0</v>
      </c>
      <c r="BR94" s="161">
        <f t="shared" si="35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36"/>
        <v>1</v>
      </c>
      <c r="CF94" s="161">
        <f t="shared" si="37"/>
        <v>0</v>
      </c>
      <c r="CG94" s="161">
        <f t="shared" si="38"/>
        <v>0</v>
      </c>
      <c r="CH94" s="161">
        <f t="shared" si="39"/>
        <v>1</v>
      </c>
    </row>
    <row r="95" spans="1:86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20"/>
        <v>0</v>
      </c>
      <c r="Q95" s="76">
        <f t="shared" si="21"/>
        <v>0</v>
      </c>
      <c r="R95" s="76">
        <f t="shared" si="22"/>
        <v>0</v>
      </c>
      <c r="S95" s="83">
        <f t="shared" si="23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24"/>
        <v>0</v>
      </c>
      <c r="AG95" s="161">
        <f t="shared" si="25"/>
        <v>0</v>
      </c>
      <c r="AH95" s="161">
        <f t="shared" si="26"/>
        <v>0</v>
      </c>
      <c r="AI95" s="161">
        <f t="shared" si="27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28"/>
        <v>0</v>
      </c>
      <c r="AW95" s="161">
        <f t="shared" si="29"/>
        <v>0</v>
      </c>
      <c r="AX95" s="161">
        <f t="shared" si="30"/>
        <v>0</v>
      </c>
      <c r="AY95" s="161">
        <f t="shared" si="31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32"/>
        <v>0</v>
      </c>
      <c r="BP95" s="161">
        <f t="shared" si="33"/>
        <v>1</v>
      </c>
      <c r="BQ95" s="161">
        <f t="shared" si="34"/>
        <v>0</v>
      </c>
      <c r="BR95" s="161">
        <f t="shared" si="35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36"/>
        <v>0</v>
      </c>
      <c r="CF95" s="161">
        <f t="shared" si="37"/>
        <v>0</v>
      </c>
      <c r="CG95" s="161">
        <f t="shared" si="38"/>
        <v>0</v>
      </c>
      <c r="CH95" s="161">
        <f t="shared" si="39"/>
        <v>0</v>
      </c>
    </row>
    <row r="96" spans="1:86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20"/>
        <v>0</v>
      </c>
      <c r="Q96" s="76">
        <f t="shared" si="21"/>
        <v>0</v>
      </c>
      <c r="R96" s="76">
        <f t="shared" si="22"/>
        <v>0</v>
      </c>
      <c r="S96" s="83">
        <f t="shared" si="23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24"/>
        <v>0</v>
      </c>
      <c r="AG96" s="161">
        <f t="shared" si="25"/>
        <v>1</v>
      </c>
      <c r="AH96" s="161">
        <f t="shared" si="26"/>
        <v>0</v>
      </c>
      <c r="AI96" s="161">
        <f t="shared" si="27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28"/>
        <v>0</v>
      </c>
      <c r="AW96" s="161">
        <f t="shared" si="29"/>
        <v>1</v>
      </c>
      <c r="AX96" s="161">
        <f t="shared" si="30"/>
        <v>0</v>
      </c>
      <c r="AY96" s="161">
        <f t="shared" si="31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32"/>
        <v>0</v>
      </c>
      <c r="BP96" s="161">
        <f t="shared" si="33"/>
        <v>0</v>
      </c>
      <c r="BQ96" s="161">
        <f t="shared" si="34"/>
        <v>0</v>
      </c>
      <c r="BR96" s="161">
        <f t="shared" si="35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36"/>
        <v>0</v>
      </c>
      <c r="CF96" s="161">
        <f t="shared" si="37"/>
        <v>0</v>
      </c>
      <c r="CG96" s="161">
        <f t="shared" si="38"/>
        <v>0</v>
      </c>
      <c r="CH96" s="161">
        <f t="shared" si="39"/>
        <v>0</v>
      </c>
    </row>
    <row r="97" spans="1:86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20"/>
        <v>0</v>
      </c>
      <c r="Q97" s="76">
        <f t="shared" si="21"/>
        <v>0</v>
      </c>
      <c r="R97" s="76">
        <f t="shared" si="22"/>
        <v>0</v>
      </c>
      <c r="S97" s="83">
        <f t="shared" si="23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24"/>
        <v>0</v>
      </c>
      <c r="AG97" s="161">
        <f t="shared" si="25"/>
        <v>3</v>
      </c>
      <c r="AH97" s="161">
        <f t="shared" si="26"/>
        <v>0</v>
      </c>
      <c r="AI97" s="161">
        <f t="shared" si="27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28"/>
        <v>0</v>
      </c>
      <c r="AW97" s="161">
        <f t="shared" si="29"/>
        <v>0</v>
      </c>
      <c r="AX97" s="161">
        <f t="shared" si="30"/>
        <v>0</v>
      </c>
      <c r="AY97" s="161">
        <f t="shared" si="31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32"/>
        <v>0</v>
      </c>
      <c r="BP97" s="161">
        <f t="shared" si="33"/>
        <v>4</v>
      </c>
      <c r="BQ97" s="161">
        <f t="shared" si="34"/>
        <v>1</v>
      </c>
      <c r="BR97" s="161">
        <f t="shared" si="35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36"/>
        <v>0</v>
      </c>
      <c r="CF97" s="161">
        <f t="shared" si="37"/>
        <v>2</v>
      </c>
      <c r="CG97" s="161">
        <f t="shared" si="38"/>
        <v>1</v>
      </c>
      <c r="CH97" s="161">
        <f t="shared" si="39"/>
        <v>3</v>
      </c>
    </row>
    <row r="98" spans="1:86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20"/>
        <v>0</v>
      </c>
      <c r="Q98" s="76">
        <f t="shared" si="21"/>
        <v>3</v>
      </c>
      <c r="R98" s="76">
        <f t="shared" si="22"/>
        <v>4</v>
      </c>
      <c r="S98" s="83">
        <f t="shared" si="23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24"/>
        <v>0</v>
      </c>
      <c r="AG98" s="161">
        <f t="shared" si="25"/>
        <v>0</v>
      </c>
      <c r="AH98" s="161">
        <f t="shared" si="26"/>
        <v>0</v>
      </c>
      <c r="AI98" s="161">
        <f t="shared" si="27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28"/>
        <v>0</v>
      </c>
      <c r="AW98" s="161">
        <f t="shared" si="29"/>
        <v>0</v>
      </c>
      <c r="AX98" s="161">
        <f t="shared" si="30"/>
        <v>0</v>
      </c>
      <c r="AY98" s="161">
        <f t="shared" si="31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32"/>
        <v>0</v>
      </c>
      <c r="BP98" s="161">
        <f t="shared" si="33"/>
        <v>1</v>
      </c>
      <c r="BQ98" s="161">
        <f t="shared" si="34"/>
        <v>0</v>
      </c>
      <c r="BR98" s="161">
        <f t="shared" si="35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36"/>
        <v>0</v>
      </c>
      <c r="CF98" s="161">
        <f t="shared" si="37"/>
        <v>1</v>
      </c>
      <c r="CG98" s="161">
        <f t="shared" si="38"/>
        <v>0</v>
      </c>
      <c r="CH98" s="161">
        <f t="shared" si="39"/>
        <v>1</v>
      </c>
    </row>
    <row r="99" spans="1:86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20"/>
        <v>1</v>
      </c>
      <c r="Q99" s="76">
        <f t="shared" si="21"/>
        <v>0</v>
      </c>
      <c r="R99" s="76">
        <f t="shared" si="22"/>
        <v>0</v>
      </c>
      <c r="S99" s="83">
        <f t="shared" si="23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24"/>
        <v>4</v>
      </c>
      <c r="AG99" s="161">
        <f t="shared" si="25"/>
        <v>0</v>
      </c>
      <c r="AH99" s="161">
        <f t="shared" si="26"/>
        <v>7</v>
      </c>
      <c r="AI99" s="161">
        <f t="shared" si="27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28"/>
        <v>0</v>
      </c>
      <c r="AW99" s="161">
        <f t="shared" si="29"/>
        <v>0</v>
      </c>
      <c r="AX99" s="161">
        <f t="shared" si="30"/>
        <v>8</v>
      </c>
      <c r="AY99" s="161">
        <f t="shared" si="31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32"/>
        <v>0</v>
      </c>
      <c r="BP99" s="161">
        <f t="shared" si="33"/>
        <v>0</v>
      </c>
      <c r="BQ99" s="161">
        <f t="shared" si="34"/>
        <v>12</v>
      </c>
      <c r="BR99" s="161">
        <f t="shared" si="35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36"/>
        <v>2</v>
      </c>
      <c r="CF99" s="161">
        <f t="shared" si="37"/>
        <v>0</v>
      </c>
      <c r="CG99" s="161">
        <f t="shared" si="38"/>
        <v>12</v>
      </c>
      <c r="CH99" s="161">
        <f t="shared" si="39"/>
        <v>14</v>
      </c>
    </row>
    <row r="100" spans="1:86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20"/>
        <v>0</v>
      </c>
      <c r="Q100" s="76">
        <f t="shared" si="21"/>
        <v>0</v>
      </c>
      <c r="R100" s="76">
        <f t="shared" si="22"/>
        <v>0</v>
      </c>
      <c r="S100" s="83">
        <f t="shared" si="23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24"/>
        <v>0</v>
      </c>
      <c r="AG100" s="161">
        <f t="shared" si="25"/>
        <v>0</v>
      </c>
      <c r="AH100" s="161">
        <f t="shared" si="26"/>
        <v>0</v>
      </c>
      <c r="AI100" s="161">
        <f t="shared" si="27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28"/>
        <v>0</v>
      </c>
      <c r="AW100" s="161">
        <f t="shared" si="29"/>
        <v>0</v>
      </c>
      <c r="AX100" s="161">
        <f t="shared" si="30"/>
        <v>0</v>
      </c>
      <c r="AY100" s="161">
        <f t="shared" si="31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32"/>
        <v>0</v>
      </c>
      <c r="BP100" s="161">
        <f t="shared" si="33"/>
        <v>0</v>
      </c>
      <c r="BQ100" s="161">
        <f t="shared" si="34"/>
        <v>0</v>
      </c>
      <c r="BR100" s="161">
        <f t="shared" si="35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36"/>
        <v>0</v>
      </c>
      <c r="CF100" s="161">
        <f t="shared" si="37"/>
        <v>0</v>
      </c>
      <c r="CG100" s="161">
        <f t="shared" si="38"/>
        <v>0</v>
      </c>
      <c r="CH100" s="161">
        <f t="shared" si="39"/>
        <v>0</v>
      </c>
    </row>
    <row r="101" spans="1:86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20"/>
        <v>0</v>
      </c>
      <c r="Q101" s="76">
        <f t="shared" si="21"/>
        <v>0</v>
      </c>
      <c r="R101" s="76">
        <f t="shared" si="22"/>
        <v>0</v>
      </c>
      <c r="S101" s="83">
        <f t="shared" si="23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24"/>
        <v>0</v>
      </c>
      <c r="AG101" s="161">
        <f t="shared" si="25"/>
        <v>5</v>
      </c>
      <c r="AH101" s="161">
        <f t="shared" si="26"/>
        <v>0</v>
      </c>
      <c r="AI101" s="161">
        <f t="shared" si="27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28"/>
        <v>0</v>
      </c>
      <c r="AW101" s="161">
        <f t="shared" si="29"/>
        <v>2</v>
      </c>
      <c r="AX101" s="161">
        <f t="shared" si="30"/>
        <v>0</v>
      </c>
      <c r="AY101" s="161">
        <f t="shared" si="31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32"/>
        <v>0</v>
      </c>
      <c r="BP101" s="161">
        <f t="shared" si="33"/>
        <v>0</v>
      </c>
      <c r="BQ101" s="161">
        <f t="shared" si="34"/>
        <v>0</v>
      </c>
      <c r="BR101" s="161">
        <f t="shared" si="35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36"/>
        <v>0</v>
      </c>
      <c r="CF101" s="161">
        <f t="shared" si="37"/>
        <v>0</v>
      </c>
      <c r="CG101" s="161">
        <f t="shared" si="38"/>
        <v>0</v>
      </c>
      <c r="CH101" s="161">
        <f t="shared" si="39"/>
        <v>0</v>
      </c>
    </row>
    <row r="102" spans="1:86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20"/>
        <v>0</v>
      </c>
      <c r="Q102" s="76">
        <f t="shared" si="21"/>
        <v>0</v>
      </c>
      <c r="R102" s="76">
        <f t="shared" si="22"/>
        <v>0</v>
      </c>
      <c r="S102" s="83">
        <f t="shared" si="23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24"/>
        <v>0</v>
      </c>
      <c r="AG102" s="161">
        <f t="shared" si="25"/>
        <v>0</v>
      </c>
      <c r="AH102" s="161">
        <f t="shared" si="26"/>
        <v>0</v>
      </c>
      <c r="AI102" s="161">
        <f t="shared" si="27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28"/>
        <v>0</v>
      </c>
      <c r="AW102" s="161">
        <f t="shared" si="29"/>
        <v>0</v>
      </c>
      <c r="AX102" s="161">
        <f t="shared" si="30"/>
        <v>0</v>
      </c>
      <c r="AY102" s="161">
        <f t="shared" si="31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32"/>
        <v>0</v>
      </c>
      <c r="BP102" s="161">
        <f t="shared" si="33"/>
        <v>0</v>
      </c>
      <c r="BQ102" s="161">
        <f t="shared" si="34"/>
        <v>0</v>
      </c>
      <c r="BR102" s="161">
        <f t="shared" si="35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36"/>
        <v>0</v>
      </c>
      <c r="CF102" s="161">
        <f t="shared" si="37"/>
        <v>0</v>
      </c>
      <c r="CG102" s="161">
        <f t="shared" si="38"/>
        <v>0</v>
      </c>
      <c r="CH102" s="161">
        <f t="shared" si="39"/>
        <v>0</v>
      </c>
    </row>
    <row r="103" spans="1:86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20"/>
        <v>0</v>
      </c>
      <c r="Q103" s="76">
        <f t="shared" si="21"/>
        <v>0</v>
      </c>
      <c r="R103" s="76">
        <f t="shared" si="22"/>
        <v>0</v>
      </c>
      <c r="S103" s="83">
        <f t="shared" si="23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24"/>
        <v>0</v>
      </c>
      <c r="AG103" s="161">
        <f t="shared" si="25"/>
        <v>0</v>
      </c>
      <c r="AH103" s="161">
        <f t="shared" si="26"/>
        <v>1</v>
      </c>
      <c r="AI103" s="161">
        <f t="shared" si="27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28"/>
        <v>0</v>
      </c>
      <c r="AW103" s="161">
        <f t="shared" si="29"/>
        <v>0</v>
      </c>
      <c r="AX103" s="161">
        <f t="shared" si="30"/>
        <v>0</v>
      </c>
      <c r="AY103" s="161">
        <f t="shared" si="31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32"/>
        <v>0</v>
      </c>
      <c r="BP103" s="161">
        <f t="shared" si="33"/>
        <v>0</v>
      </c>
      <c r="BQ103" s="161">
        <f t="shared" si="34"/>
        <v>0</v>
      </c>
      <c r="BR103" s="161">
        <f t="shared" si="35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36"/>
        <v>0</v>
      </c>
      <c r="CF103" s="161">
        <f t="shared" si="37"/>
        <v>0</v>
      </c>
      <c r="CG103" s="161">
        <f t="shared" si="38"/>
        <v>0</v>
      </c>
      <c r="CH103" s="161">
        <f t="shared" si="39"/>
        <v>0</v>
      </c>
    </row>
    <row r="104" spans="1:86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20"/>
        <v>0</v>
      </c>
      <c r="Q104" s="76">
        <f t="shared" si="21"/>
        <v>0</v>
      </c>
      <c r="R104" s="76">
        <f t="shared" si="22"/>
        <v>0</v>
      </c>
      <c r="S104" s="83">
        <f t="shared" si="23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24"/>
        <v>0</v>
      </c>
      <c r="AG104" s="161">
        <f t="shared" si="25"/>
        <v>0</v>
      </c>
      <c r="AH104" s="161">
        <f t="shared" si="26"/>
        <v>0</v>
      </c>
      <c r="AI104" s="161">
        <f t="shared" si="27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28"/>
        <v>0</v>
      </c>
      <c r="AW104" s="161">
        <f t="shared" si="29"/>
        <v>0</v>
      </c>
      <c r="AX104" s="161">
        <f t="shared" si="30"/>
        <v>0</v>
      </c>
      <c r="AY104" s="161">
        <f t="shared" si="31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32"/>
        <v>0</v>
      </c>
      <c r="BP104" s="161">
        <f t="shared" si="33"/>
        <v>0</v>
      </c>
      <c r="BQ104" s="161">
        <f t="shared" si="34"/>
        <v>0</v>
      </c>
      <c r="BR104" s="161">
        <f t="shared" si="35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36"/>
        <v>0</v>
      </c>
      <c r="CF104" s="161">
        <f t="shared" si="37"/>
        <v>0</v>
      </c>
      <c r="CG104" s="161">
        <f t="shared" si="38"/>
        <v>0</v>
      </c>
      <c r="CH104" s="161">
        <f t="shared" si="39"/>
        <v>0</v>
      </c>
    </row>
    <row r="105" spans="1:86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20"/>
        <v>0</v>
      </c>
      <c r="Q105" s="76">
        <f t="shared" si="21"/>
        <v>0</v>
      </c>
      <c r="R105" s="76">
        <f t="shared" si="22"/>
        <v>0</v>
      </c>
      <c r="S105" s="83">
        <f t="shared" si="23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24"/>
        <v>0</v>
      </c>
      <c r="AG105" s="161">
        <f t="shared" si="25"/>
        <v>0</v>
      </c>
      <c r="AH105" s="161">
        <f t="shared" si="26"/>
        <v>0</v>
      </c>
      <c r="AI105" s="161">
        <f t="shared" si="27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28"/>
        <v>0</v>
      </c>
      <c r="AW105" s="161">
        <f t="shared" si="29"/>
        <v>0</v>
      </c>
      <c r="AX105" s="161">
        <f t="shared" si="30"/>
        <v>0</v>
      </c>
      <c r="AY105" s="161">
        <f t="shared" si="31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32"/>
        <v>0</v>
      </c>
      <c r="BP105" s="161">
        <f t="shared" si="33"/>
        <v>0</v>
      </c>
      <c r="BQ105" s="161">
        <f t="shared" si="34"/>
        <v>0</v>
      </c>
      <c r="BR105" s="161">
        <f t="shared" si="35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36"/>
        <v>0</v>
      </c>
      <c r="CF105" s="161">
        <f t="shared" si="37"/>
        <v>0</v>
      </c>
      <c r="CG105" s="161">
        <f t="shared" si="38"/>
        <v>0</v>
      </c>
      <c r="CH105" s="161">
        <f t="shared" si="39"/>
        <v>0</v>
      </c>
    </row>
    <row r="106" spans="1:86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20"/>
        <v>20</v>
      </c>
      <c r="Q106" s="76">
        <f t="shared" si="21"/>
        <v>0</v>
      </c>
      <c r="R106" s="76">
        <f t="shared" si="22"/>
        <v>0</v>
      </c>
      <c r="S106" s="83">
        <f t="shared" si="23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24"/>
        <v>0</v>
      </c>
      <c r="AG106" s="161">
        <f t="shared" si="25"/>
        <v>0</v>
      </c>
      <c r="AH106" s="161">
        <f t="shared" si="26"/>
        <v>0</v>
      </c>
      <c r="AI106" s="161">
        <f t="shared" si="27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28"/>
        <v>0</v>
      </c>
      <c r="AW106" s="161">
        <f t="shared" si="29"/>
        <v>0</v>
      </c>
      <c r="AX106" s="161">
        <f t="shared" si="30"/>
        <v>0</v>
      </c>
      <c r="AY106" s="161">
        <f t="shared" si="31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32"/>
        <v>0</v>
      </c>
      <c r="BP106" s="161">
        <f t="shared" si="33"/>
        <v>0</v>
      </c>
      <c r="BQ106" s="161">
        <f t="shared" si="34"/>
        <v>0</v>
      </c>
      <c r="BR106" s="161">
        <f t="shared" si="35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36"/>
        <v>0</v>
      </c>
      <c r="CF106" s="161">
        <f t="shared" si="37"/>
        <v>0</v>
      </c>
      <c r="CG106" s="161">
        <f t="shared" si="38"/>
        <v>0</v>
      </c>
      <c r="CH106" s="161">
        <f t="shared" si="39"/>
        <v>0</v>
      </c>
    </row>
    <row r="107" spans="1:86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20"/>
        <v>64</v>
      </c>
      <c r="Q107" s="76">
        <f t="shared" si="21"/>
        <v>0</v>
      </c>
      <c r="R107" s="76">
        <f t="shared" si="22"/>
        <v>0</v>
      </c>
      <c r="S107" s="83">
        <f t="shared" si="23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24"/>
        <v>0</v>
      </c>
      <c r="AG107" s="161">
        <f t="shared" si="25"/>
        <v>0</v>
      </c>
      <c r="AH107" s="161">
        <f t="shared" si="26"/>
        <v>0</v>
      </c>
      <c r="AI107" s="161">
        <f t="shared" si="27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28"/>
        <v>0</v>
      </c>
      <c r="AW107" s="161">
        <f t="shared" si="29"/>
        <v>0</v>
      </c>
      <c r="AX107" s="161">
        <f t="shared" si="30"/>
        <v>0</v>
      </c>
      <c r="AY107" s="161">
        <f t="shared" si="31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32"/>
        <v>0</v>
      </c>
      <c r="BP107" s="161">
        <f t="shared" si="33"/>
        <v>0</v>
      </c>
      <c r="BQ107" s="161">
        <f t="shared" si="34"/>
        <v>0</v>
      </c>
      <c r="BR107" s="161">
        <f t="shared" si="35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36"/>
        <v>0</v>
      </c>
      <c r="CF107" s="161">
        <f t="shared" si="37"/>
        <v>0</v>
      </c>
      <c r="CG107" s="161">
        <f t="shared" si="38"/>
        <v>0</v>
      </c>
      <c r="CH107" s="161">
        <f t="shared" si="39"/>
        <v>0</v>
      </c>
    </row>
    <row r="108" spans="1:86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20"/>
        <v>0</v>
      </c>
      <c r="Q108" s="76">
        <f t="shared" si="21"/>
        <v>0</v>
      </c>
      <c r="R108" s="76">
        <f t="shared" si="22"/>
        <v>0</v>
      </c>
      <c r="S108" s="83">
        <f t="shared" si="23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24"/>
        <v>0</v>
      </c>
      <c r="AG108" s="161">
        <f t="shared" si="25"/>
        <v>0</v>
      </c>
      <c r="AH108" s="161">
        <f t="shared" si="26"/>
        <v>0</v>
      </c>
      <c r="AI108" s="161">
        <f t="shared" si="27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28"/>
        <v>0</v>
      </c>
      <c r="AW108" s="161">
        <f t="shared" si="29"/>
        <v>0</v>
      </c>
      <c r="AX108" s="161">
        <f t="shared" si="30"/>
        <v>0</v>
      </c>
      <c r="AY108" s="161">
        <f t="shared" si="31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32"/>
        <v>0</v>
      </c>
      <c r="BP108" s="161">
        <f t="shared" si="33"/>
        <v>0</v>
      </c>
      <c r="BQ108" s="161">
        <f t="shared" si="34"/>
        <v>0</v>
      </c>
      <c r="BR108" s="161">
        <f t="shared" si="35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36"/>
        <v>0</v>
      </c>
      <c r="CF108" s="161">
        <f t="shared" si="37"/>
        <v>0</v>
      </c>
      <c r="CG108" s="161">
        <f t="shared" si="38"/>
        <v>0</v>
      </c>
      <c r="CH108" s="161">
        <f t="shared" si="39"/>
        <v>0</v>
      </c>
    </row>
    <row r="109" spans="1:86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20"/>
        <v>0</v>
      </c>
      <c r="Q109" s="76">
        <f t="shared" si="21"/>
        <v>0</v>
      </c>
      <c r="R109" s="76">
        <f t="shared" si="22"/>
        <v>0</v>
      </c>
      <c r="S109" s="83">
        <f t="shared" si="23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24"/>
        <v>0</v>
      </c>
      <c r="AG109" s="161">
        <f t="shared" si="25"/>
        <v>0</v>
      </c>
      <c r="AH109" s="161">
        <f t="shared" si="26"/>
        <v>0</v>
      </c>
      <c r="AI109" s="161">
        <f t="shared" si="27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28"/>
        <v>0</v>
      </c>
      <c r="AW109" s="161">
        <f t="shared" si="29"/>
        <v>0</v>
      </c>
      <c r="AX109" s="161">
        <f t="shared" si="30"/>
        <v>0</v>
      </c>
      <c r="AY109" s="161">
        <f t="shared" si="31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32"/>
        <v>0</v>
      </c>
      <c r="BP109" s="161">
        <f t="shared" si="33"/>
        <v>0</v>
      </c>
      <c r="BQ109" s="161">
        <f t="shared" si="34"/>
        <v>0</v>
      </c>
      <c r="BR109" s="161">
        <f t="shared" si="35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36"/>
        <v>0</v>
      </c>
      <c r="CF109" s="161">
        <f t="shared" si="37"/>
        <v>0</v>
      </c>
      <c r="CG109" s="161">
        <f t="shared" si="38"/>
        <v>0</v>
      </c>
      <c r="CH109" s="161">
        <f t="shared" si="39"/>
        <v>0</v>
      </c>
    </row>
    <row r="110" spans="1:86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20"/>
        <v>0</v>
      </c>
      <c r="Q110" s="76">
        <f t="shared" si="21"/>
        <v>0</v>
      </c>
      <c r="R110" s="76">
        <f t="shared" si="22"/>
        <v>0</v>
      </c>
      <c r="S110" s="83">
        <f t="shared" si="23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24"/>
        <v>0</v>
      </c>
      <c r="AG110" s="161">
        <f t="shared" si="25"/>
        <v>0</v>
      </c>
      <c r="AH110" s="161">
        <f t="shared" si="26"/>
        <v>0</v>
      </c>
      <c r="AI110" s="161">
        <f t="shared" si="27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28"/>
        <v>0</v>
      </c>
      <c r="AW110" s="161">
        <f t="shared" si="29"/>
        <v>0</v>
      </c>
      <c r="AX110" s="161">
        <f t="shared" si="30"/>
        <v>0</v>
      </c>
      <c r="AY110" s="161">
        <f t="shared" si="31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32"/>
        <v>0</v>
      </c>
      <c r="BP110" s="161">
        <f t="shared" si="33"/>
        <v>0</v>
      </c>
      <c r="BQ110" s="161">
        <f t="shared" si="34"/>
        <v>0</v>
      </c>
      <c r="BR110" s="161">
        <f t="shared" si="35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36"/>
        <v>0</v>
      </c>
      <c r="CF110" s="161">
        <f t="shared" si="37"/>
        <v>0</v>
      </c>
      <c r="CG110" s="161">
        <f t="shared" si="38"/>
        <v>0</v>
      </c>
      <c r="CH110" s="161">
        <f t="shared" si="39"/>
        <v>0</v>
      </c>
    </row>
    <row r="111" spans="1:86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20"/>
        <v>0</v>
      </c>
      <c r="Q111" s="76">
        <f t="shared" si="21"/>
        <v>0</v>
      </c>
      <c r="R111" s="76">
        <f t="shared" si="22"/>
        <v>0</v>
      </c>
      <c r="S111" s="83">
        <f t="shared" si="23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24"/>
        <v>0</v>
      </c>
      <c r="AG111" s="161">
        <f t="shared" si="25"/>
        <v>0</v>
      </c>
      <c r="AH111" s="161">
        <f t="shared" si="26"/>
        <v>0</v>
      </c>
      <c r="AI111" s="161">
        <f t="shared" si="27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28"/>
        <v>0</v>
      </c>
      <c r="AW111" s="161">
        <f t="shared" si="29"/>
        <v>10</v>
      </c>
      <c r="AX111" s="161">
        <f t="shared" si="30"/>
        <v>0</v>
      </c>
      <c r="AY111" s="161">
        <f t="shared" si="31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32"/>
        <v>0</v>
      </c>
      <c r="BP111" s="161">
        <f t="shared" si="33"/>
        <v>0</v>
      </c>
      <c r="BQ111" s="161">
        <f t="shared" si="34"/>
        <v>0</v>
      </c>
      <c r="BR111" s="161">
        <f t="shared" si="35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36"/>
        <v>0</v>
      </c>
      <c r="CF111" s="161">
        <f t="shared" si="37"/>
        <v>0</v>
      </c>
      <c r="CG111" s="161">
        <f t="shared" si="38"/>
        <v>0</v>
      </c>
      <c r="CH111" s="161">
        <f t="shared" si="39"/>
        <v>0</v>
      </c>
    </row>
    <row r="112" spans="1:86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20"/>
        <v>0</v>
      </c>
      <c r="Q112" s="76">
        <f t="shared" si="21"/>
        <v>0</v>
      </c>
      <c r="R112" s="76">
        <f t="shared" si="22"/>
        <v>0</v>
      </c>
      <c r="S112" s="83">
        <f t="shared" si="23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24"/>
        <v>0</v>
      </c>
      <c r="AG112" s="161">
        <f t="shared" si="25"/>
        <v>0</v>
      </c>
      <c r="AH112" s="161">
        <f t="shared" si="26"/>
        <v>0</v>
      </c>
      <c r="AI112" s="161">
        <f t="shared" si="27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28"/>
        <v>0</v>
      </c>
      <c r="AW112" s="161">
        <f t="shared" si="29"/>
        <v>0</v>
      </c>
      <c r="AX112" s="161">
        <f t="shared" si="30"/>
        <v>0</v>
      </c>
      <c r="AY112" s="161">
        <f t="shared" si="31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32"/>
        <v>0</v>
      </c>
      <c r="BP112" s="161">
        <f t="shared" si="33"/>
        <v>0</v>
      </c>
      <c r="BQ112" s="161">
        <f t="shared" si="34"/>
        <v>0</v>
      </c>
      <c r="BR112" s="161">
        <f t="shared" si="35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36"/>
        <v>0</v>
      </c>
      <c r="CF112" s="161">
        <f t="shared" si="37"/>
        <v>0</v>
      </c>
      <c r="CG112" s="161">
        <f t="shared" si="38"/>
        <v>0</v>
      </c>
      <c r="CH112" s="161">
        <f t="shared" si="39"/>
        <v>0</v>
      </c>
    </row>
    <row r="113" spans="1:86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20"/>
        <v>0</v>
      </c>
      <c r="Q113" s="76">
        <f t="shared" si="21"/>
        <v>0</v>
      </c>
      <c r="R113" s="76">
        <f t="shared" si="22"/>
        <v>0</v>
      </c>
      <c r="S113" s="83">
        <f t="shared" si="23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24"/>
        <v>0</v>
      </c>
      <c r="AG113" s="161">
        <f t="shared" si="25"/>
        <v>0</v>
      </c>
      <c r="AH113" s="161">
        <f t="shared" si="26"/>
        <v>0</v>
      </c>
      <c r="AI113" s="161">
        <f t="shared" si="27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28"/>
        <v>0</v>
      </c>
      <c r="AW113" s="161">
        <f t="shared" si="29"/>
        <v>0</v>
      </c>
      <c r="AX113" s="161">
        <f t="shared" si="30"/>
        <v>0</v>
      </c>
      <c r="AY113" s="161">
        <f t="shared" si="31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32"/>
        <v>0</v>
      </c>
      <c r="BP113" s="161">
        <f t="shared" si="33"/>
        <v>0</v>
      </c>
      <c r="BQ113" s="161">
        <f t="shared" si="34"/>
        <v>0</v>
      </c>
      <c r="BR113" s="161">
        <f t="shared" si="35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36"/>
        <v>0</v>
      </c>
      <c r="CF113" s="161">
        <f t="shared" si="37"/>
        <v>0</v>
      </c>
      <c r="CG113" s="161">
        <f t="shared" si="38"/>
        <v>0</v>
      </c>
      <c r="CH113" s="161">
        <f t="shared" si="39"/>
        <v>0</v>
      </c>
    </row>
    <row r="114" spans="1:86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20"/>
        <v>0</v>
      </c>
      <c r="Q114" s="76">
        <f t="shared" si="21"/>
        <v>0</v>
      </c>
      <c r="R114" s="76">
        <f t="shared" si="22"/>
        <v>0</v>
      </c>
      <c r="S114" s="83">
        <f t="shared" si="23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24"/>
        <v>0</v>
      </c>
      <c r="AG114" s="161">
        <f t="shared" si="25"/>
        <v>0</v>
      </c>
      <c r="AH114" s="161">
        <f t="shared" si="26"/>
        <v>0</v>
      </c>
      <c r="AI114" s="161">
        <f t="shared" si="27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28"/>
        <v>0</v>
      </c>
      <c r="AW114" s="161">
        <f t="shared" si="29"/>
        <v>0</v>
      </c>
      <c r="AX114" s="161">
        <f t="shared" si="30"/>
        <v>0</v>
      </c>
      <c r="AY114" s="161">
        <f t="shared" si="31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32"/>
        <v>0</v>
      </c>
      <c r="BP114" s="161">
        <f t="shared" si="33"/>
        <v>0</v>
      </c>
      <c r="BQ114" s="161">
        <f t="shared" si="34"/>
        <v>0</v>
      </c>
      <c r="BR114" s="161">
        <f t="shared" si="35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36"/>
        <v>0</v>
      </c>
      <c r="CF114" s="161">
        <f t="shared" si="37"/>
        <v>0</v>
      </c>
      <c r="CG114" s="161">
        <f t="shared" si="38"/>
        <v>0</v>
      </c>
      <c r="CH114" s="161">
        <f t="shared" si="39"/>
        <v>0</v>
      </c>
    </row>
    <row r="115" spans="1:86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</row>
    <row r="116" spans="1:86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</row>
    <row r="117" spans="1:86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</row>
    <row r="118" spans="1:86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</row>
    <row r="119" spans="1:86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</row>
    <row r="120" spans="1:86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</row>
    <row r="121" spans="1:86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</row>
    <row r="122" spans="1:86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</row>
    <row r="123" spans="1:86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</row>
    <row r="124" spans="1:86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</row>
    <row r="125" spans="1:86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</row>
    <row r="126" spans="1:86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</row>
    <row r="127" spans="1:86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</row>
    <row r="128" spans="1:86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</row>
    <row r="129" spans="1:63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</row>
    <row r="130" spans="1:63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</row>
    <row r="131" spans="1:63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</row>
    <row r="132" spans="1:63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</row>
    <row r="133" spans="1:63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</row>
    <row r="134" spans="1:63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</row>
    <row r="135" spans="1:63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</row>
    <row r="136" spans="1:63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</row>
    <row r="137" spans="1:63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</row>
    <row r="138" spans="1:63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</row>
    <row r="139" spans="1:63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</row>
    <row r="140" spans="1:63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</row>
    <row r="141" spans="1:63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</row>
    <row r="142" spans="1:63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</row>
    <row r="143" spans="1:63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</row>
    <row r="144" spans="1:63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</row>
    <row r="145" spans="4:63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</row>
    <row r="146" spans="4:63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</row>
    <row r="147" spans="4:63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</row>
    <row r="148" spans="4:63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</row>
    <row r="149" spans="4:63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</row>
    <row r="150" spans="4:63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</row>
    <row r="151" spans="4:63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</row>
    <row r="152" spans="4:63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</row>
    <row r="153" spans="4:63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</row>
    <row r="154" spans="4:63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</row>
    <row r="155" spans="4:63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</row>
    <row r="156" spans="4:63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</row>
    <row r="157" spans="4:63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</row>
    <row r="158" spans="4:63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</row>
    <row r="159" spans="4:63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</row>
    <row r="160" spans="4:63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</row>
    <row r="161" spans="4:63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</row>
    <row r="162" spans="4:63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</row>
    <row r="163" spans="4:63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</row>
    <row r="164" spans="4:63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</row>
    <row r="165" spans="4:63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</row>
    <row r="166" spans="4:63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</row>
    <row r="167" spans="4:63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</row>
    <row r="168" spans="4:63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</row>
    <row r="169" spans="4:63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</row>
    <row r="170" spans="4:63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</row>
    <row r="171" spans="4:63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</row>
    <row r="172" spans="4:63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</row>
    <row r="173" spans="4:63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</row>
    <row r="174" spans="4:63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</row>
    <row r="175" spans="4:63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</row>
    <row r="176" spans="4:63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</row>
    <row r="177" spans="4:63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</row>
    <row r="178" spans="4:63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</row>
    <row r="179" spans="4:63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</row>
    <row r="180" spans="4:63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</row>
    <row r="181" spans="4:63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</row>
    <row r="182" spans="4:63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</row>
    <row r="183" spans="4:63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</row>
    <row r="184" spans="4:63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</row>
    <row r="185" spans="4:63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</row>
    <row r="186" spans="4:63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</row>
    <row r="187" spans="4:63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</row>
    <row r="188" spans="4:63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</row>
    <row r="189" spans="4:63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</row>
    <row r="190" spans="4:63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</row>
    <row r="191" spans="4:63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</row>
    <row r="192" spans="4:63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</row>
    <row r="193" spans="4:63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</row>
    <row r="194" spans="4:63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</row>
    <row r="195" spans="4:63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</row>
    <row r="196" spans="4:63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</row>
    <row r="197" spans="4:63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</row>
    <row r="198" spans="4:63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</row>
    <row r="199" spans="4:63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</row>
    <row r="200" spans="4:63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</row>
    <row r="201" spans="4:63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</row>
    <row r="202" spans="4:63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</row>
    <row r="203" spans="4:63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</row>
    <row r="204" spans="4:63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</row>
    <row r="205" spans="4:63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</row>
    <row r="206" spans="4:63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</row>
    <row r="207" spans="4:63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</row>
    <row r="208" spans="4:63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</row>
    <row r="209" spans="4:63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</row>
  </sheetData>
  <mergeCells count="31">
    <mergeCell ref="BS1:CH1"/>
    <mergeCell ref="BS2:BU2"/>
    <mergeCell ref="BV2:BX2"/>
    <mergeCell ref="BY2:CA2"/>
    <mergeCell ref="CB2:CD2"/>
    <mergeCell ref="CE2:CH2"/>
    <mergeCell ref="AZ1:BR1"/>
    <mergeCell ref="AZ2:BB2"/>
    <mergeCell ref="BC2:BE2"/>
    <mergeCell ref="BF2:BH2"/>
    <mergeCell ref="BI2:BK2"/>
    <mergeCell ref="BO2:BR2"/>
    <mergeCell ref="BL2:BN2"/>
    <mergeCell ref="D1:S1"/>
    <mergeCell ref="D2:F2"/>
    <mergeCell ref="G2:I2"/>
    <mergeCell ref="J2:L2"/>
    <mergeCell ref="M2:O2"/>
    <mergeCell ref="P2:S2"/>
    <mergeCell ref="T1:AI1"/>
    <mergeCell ref="T2:V2"/>
    <mergeCell ref="W2:Y2"/>
    <mergeCell ref="Z2:AB2"/>
    <mergeCell ref="AC2:AE2"/>
    <mergeCell ref="AF2:AI2"/>
    <mergeCell ref="AJ1:AY1"/>
    <mergeCell ref="AJ2:AL2"/>
    <mergeCell ref="AM2:AO2"/>
    <mergeCell ref="AP2:AR2"/>
    <mergeCell ref="AS2:AU2"/>
    <mergeCell ref="AV2:AY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5"/>
  <sheetViews>
    <sheetView zoomScaleNormal="100" workbookViewId="0">
      <pane xSplit="6660" topLeftCell="AQ1" activePane="topRight"/>
      <selection activeCell="C7" sqref="C7"/>
      <selection pane="topRight" activeCell="BN5" sqref="BN5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136" width="6.28515625" style="7"/>
    <col min="137" max="137" width="3.5703125" style="7" customWidth="1"/>
    <col min="138" max="138" width="4.28515625" style="7" customWidth="1"/>
    <col min="139" max="139" width="41.28515625" style="7" customWidth="1"/>
    <col min="140" max="392" width="6.28515625" style="7"/>
    <col min="393" max="393" width="3.5703125" style="7" customWidth="1"/>
    <col min="394" max="394" width="4.28515625" style="7" customWidth="1"/>
    <col min="395" max="395" width="41.28515625" style="7" customWidth="1"/>
    <col min="396" max="648" width="6.28515625" style="7"/>
    <col min="649" max="649" width="3.5703125" style="7" customWidth="1"/>
    <col min="650" max="650" width="4.28515625" style="7" customWidth="1"/>
    <col min="651" max="651" width="41.28515625" style="7" customWidth="1"/>
    <col min="652" max="904" width="6.28515625" style="7"/>
    <col min="905" max="905" width="3.5703125" style="7" customWidth="1"/>
    <col min="906" max="906" width="4.28515625" style="7" customWidth="1"/>
    <col min="907" max="907" width="41.28515625" style="7" customWidth="1"/>
    <col min="908" max="1160" width="6.28515625" style="7"/>
    <col min="1161" max="1161" width="3.5703125" style="7" customWidth="1"/>
    <col min="1162" max="1162" width="4.28515625" style="7" customWidth="1"/>
    <col min="1163" max="1163" width="41.28515625" style="7" customWidth="1"/>
    <col min="1164" max="1416" width="6.28515625" style="7"/>
    <col min="1417" max="1417" width="3.5703125" style="7" customWidth="1"/>
    <col min="1418" max="1418" width="4.28515625" style="7" customWidth="1"/>
    <col min="1419" max="1419" width="41.28515625" style="7" customWidth="1"/>
    <col min="1420" max="1672" width="6.28515625" style="7"/>
    <col min="1673" max="1673" width="3.5703125" style="7" customWidth="1"/>
    <col min="1674" max="1674" width="4.28515625" style="7" customWidth="1"/>
    <col min="1675" max="1675" width="41.28515625" style="7" customWidth="1"/>
    <col min="1676" max="1928" width="6.28515625" style="7"/>
    <col min="1929" max="1929" width="3.5703125" style="7" customWidth="1"/>
    <col min="1930" max="1930" width="4.28515625" style="7" customWidth="1"/>
    <col min="1931" max="1931" width="41.28515625" style="7" customWidth="1"/>
    <col min="1932" max="2184" width="6.28515625" style="7"/>
    <col min="2185" max="2185" width="3.5703125" style="7" customWidth="1"/>
    <col min="2186" max="2186" width="4.28515625" style="7" customWidth="1"/>
    <col min="2187" max="2187" width="41.28515625" style="7" customWidth="1"/>
    <col min="2188" max="2440" width="6.28515625" style="7"/>
    <col min="2441" max="2441" width="3.5703125" style="7" customWidth="1"/>
    <col min="2442" max="2442" width="4.28515625" style="7" customWidth="1"/>
    <col min="2443" max="2443" width="41.28515625" style="7" customWidth="1"/>
    <col min="2444" max="2696" width="6.28515625" style="7"/>
    <col min="2697" max="2697" width="3.5703125" style="7" customWidth="1"/>
    <col min="2698" max="2698" width="4.28515625" style="7" customWidth="1"/>
    <col min="2699" max="2699" width="41.28515625" style="7" customWidth="1"/>
    <col min="2700" max="2952" width="6.28515625" style="7"/>
    <col min="2953" max="2953" width="3.5703125" style="7" customWidth="1"/>
    <col min="2954" max="2954" width="4.28515625" style="7" customWidth="1"/>
    <col min="2955" max="2955" width="41.28515625" style="7" customWidth="1"/>
    <col min="2956" max="3208" width="6.28515625" style="7"/>
    <col min="3209" max="3209" width="3.5703125" style="7" customWidth="1"/>
    <col min="3210" max="3210" width="4.28515625" style="7" customWidth="1"/>
    <col min="3211" max="3211" width="41.28515625" style="7" customWidth="1"/>
    <col min="3212" max="3464" width="6.28515625" style="7"/>
    <col min="3465" max="3465" width="3.5703125" style="7" customWidth="1"/>
    <col min="3466" max="3466" width="4.28515625" style="7" customWidth="1"/>
    <col min="3467" max="3467" width="41.28515625" style="7" customWidth="1"/>
    <col min="3468" max="3720" width="6.28515625" style="7"/>
    <col min="3721" max="3721" width="3.5703125" style="7" customWidth="1"/>
    <col min="3722" max="3722" width="4.28515625" style="7" customWidth="1"/>
    <col min="3723" max="3723" width="41.28515625" style="7" customWidth="1"/>
    <col min="3724" max="3976" width="6.28515625" style="7"/>
    <col min="3977" max="3977" width="3.5703125" style="7" customWidth="1"/>
    <col min="3978" max="3978" width="4.28515625" style="7" customWidth="1"/>
    <col min="3979" max="3979" width="41.28515625" style="7" customWidth="1"/>
    <col min="3980" max="4232" width="6.28515625" style="7"/>
    <col min="4233" max="4233" width="3.5703125" style="7" customWidth="1"/>
    <col min="4234" max="4234" width="4.28515625" style="7" customWidth="1"/>
    <col min="4235" max="4235" width="41.28515625" style="7" customWidth="1"/>
    <col min="4236" max="4488" width="6.28515625" style="7"/>
    <col min="4489" max="4489" width="3.5703125" style="7" customWidth="1"/>
    <col min="4490" max="4490" width="4.28515625" style="7" customWidth="1"/>
    <col min="4491" max="4491" width="41.28515625" style="7" customWidth="1"/>
    <col min="4492" max="4744" width="6.28515625" style="7"/>
    <col min="4745" max="4745" width="3.5703125" style="7" customWidth="1"/>
    <col min="4746" max="4746" width="4.28515625" style="7" customWidth="1"/>
    <col min="4747" max="4747" width="41.28515625" style="7" customWidth="1"/>
    <col min="4748" max="5000" width="6.28515625" style="7"/>
    <col min="5001" max="5001" width="3.5703125" style="7" customWidth="1"/>
    <col min="5002" max="5002" width="4.28515625" style="7" customWidth="1"/>
    <col min="5003" max="5003" width="41.28515625" style="7" customWidth="1"/>
    <col min="5004" max="5256" width="6.28515625" style="7"/>
    <col min="5257" max="5257" width="3.5703125" style="7" customWidth="1"/>
    <col min="5258" max="5258" width="4.28515625" style="7" customWidth="1"/>
    <col min="5259" max="5259" width="41.28515625" style="7" customWidth="1"/>
    <col min="5260" max="5512" width="6.28515625" style="7"/>
    <col min="5513" max="5513" width="3.5703125" style="7" customWidth="1"/>
    <col min="5514" max="5514" width="4.28515625" style="7" customWidth="1"/>
    <col min="5515" max="5515" width="41.28515625" style="7" customWidth="1"/>
    <col min="5516" max="5768" width="6.28515625" style="7"/>
    <col min="5769" max="5769" width="3.5703125" style="7" customWidth="1"/>
    <col min="5770" max="5770" width="4.28515625" style="7" customWidth="1"/>
    <col min="5771" max="5771" width="41.28515625" style="7" customWidth="1"/>
    <col min="5772" max="6024" width="6.28515625" style="7"/>
    <col min="6025" max="6025" width="3.5703125" style="7" customWidth="1"/>
    <col min="6026" max="6026" width="4.28515625" style="7" customWidth="1"/>
    <col min="6027" max="6027" width="41.28515625" style="7" customWidth="1"/>
    <col min="6028" max="6280" width="6.28515625" style="7"/>
    <col min="6281" max="6281" width="3.5703125" style="7" customWidth="1"/>
    <col min="6282" max="6282" width="4.28515625" style="7" customWidth="1"/>
    <col min="6283" max="6283" width="41.28515625" style="7" customWidth="1"/>
    <col min="6284" max="6536" width="6.28515625" style="7"/>
    <col min="6537" max="6537" width="3.5703125" style="7" customWidth="1"/>
    <col min="6538" max="6538" width="4.28515625" style="7" customWidth="1"/>
    <col min="6539" max="6539" width="41.28515625" style="7" customWidth="1"/>
    <col min="6540" max="6792" width="6.28515625" style="7"/>
    <col min="6793" max="6793" width="3.5703125" style="7" customWidth="1"/>
    <col min="6794" max="6794" width="4.28515625" style="7" customWidth="1"/>
    <col min="6795" max="6795" width="41.28515625" style="7" customWidth="1"/>
    <col min="6796" max="7048" width="6.28515625" style="7"/>
    <col min="7049" max="7049" width="3.5703125" style="7" customWidth="1"/>
    <col min="7050" max="7050" width="4.28515625" style="7" customWidth="1"/>
    <col min="7051" max="7051" width="41.28515625" style="7" customWidth="1"/>
    <col min="7052" max="7304" width="6.28515625" style="7"/>
    <col min="7305" max="7305" width="3.5703125" style="7" customWidth="1"/>
    <col min="7306" max="7306" width="4.28515625" style="7" customWidth="1"/>
    <col min="7307" max="7307" width="41.28515625" style="7" customWidth="1"/>
    <col min="7308" max="7560" width="6.28515625" style="7"/>
    <col min="7561" max="7561" width="3.5703125" style="7" customWidth="1"/>
    <col min="7562" max="7562" width="4.28515625" style="7" customWidth="1"/>
    <col min="7563" max="7563" width="41.28515625" style="7" customWidth="1"/>
    <col min="7564" max="7816" width="6.28515625" style="7"/>
    <col min="7817" max="7817" width="3.5703125" style="7" customWidth="1"/>
    <col min="7818" max="7818" width="4.28515625" style="7" customWidth="1"/>
    <col min="7819" max="7819" width="41.28515625" style="7" customWidth="1"/>
    <col min="7820" max="8072" width="6.28515625" style="7"/>
    <col min="8073" max="8073" width="3.5703125" style="7" customWidth="1"/>
    <col min="8074" max="8074" width="4.28515625" style="7" customWidth="1"/>
    <col min="8075" max="8075" width="41.28515625" style="7" customWidth="1"/>
    <col min="8076" max="8328" width="6.28515625" style="7"/>
    <col min="8329" max="8329" width="3.5703125" style="7" customWidth="1"/>
    <col min="8330" max="8330" width="4.28515625" style="7" customWidth="1"/>
    <col min="8331" max="8331" width="41.28515625" style="7" customWidth="1"/>
    <col min="8332" max="8584" width="6.28515625" style="7"/>
    <col min="8585" max="8585" width="3.5703125" style="7" customWidth="1"/>
    <col min="8586" max="8586" width="4.28515625" style="7" customWidth="1"/>
    <col min="8587" max="8587" width="41.28515625" style="7" customWidth="1"/>
    <col min="8588" max="8840" width="6.28515625" style="7"/>
    <col min="8841" max="8841" width="3.5703125" style="7" customWidth="1"/>
    <col min="8842" max="8842" width="4.28515625" style="7" customWidth="1"/>
    <col min="8843" max="8843" width="41.28515625" style="7" customWidth="1"/>
    <col min="8844" max="9096" width="6.28515625" style="7"/>
    <col min="9097" max="9097" width="3.5703125" style="7" customWidth="1"/>
    <col min="9098" max="9098" width="4.28515625" style="7" customWidth="1"/>
    <col min="9099" max="9099" width="41.28515625" style="7" customWidth="1"/>
    <col min="9100" max="9352" width="6.28515625" style="7"/>
    <col min="9353" max="9353" width="3.5703125" style="7" customWidth="1"/>
    <col min="9354" max="9354" width="4.28515625" style="7" customWidth="1"/>
    <col min="9355" max="9355" width="41.28515625" style="7" customWidth="1"/>
    <col min="9356" max="9608" width="6.28515625" style="7"/>
    <col min="9609" max="9609" width="3.5703125" style="7" customWidth="1"/>
    <col min="9610" max="9610" width="4.28515625" style="7" customWidth="1"/>
    <col min="9611" max="9611" width="41.28515625" style="7" customWidth="1"/>
    <col min="9612" max="9864" width="6.28515625" style="7"/>
    <col min="9865" max="9865" width="3.5703125" style="7" customWidth="1"/>
    <col min="9866" max="9866" width="4.28515625" style="7" customWidth="1"/>
    <col min="9867" max="9867" width="41.28515625" style="7" customWidth="1"/>
    <col min="9868" max="10120" width="6.28515625" style="7"/>
    <col min="10121" max="10121" width="3.5703125" style="7" customWidth="1"/>
    <col min="10122" max="10122" width="4.28515625" style="7" customWidth="1"/>
    <col min="10123" max="10123" width="41.28515625" style="7" customWidth="1"/>
    <col min="10124" max="10376" width="6.28515625" style="7"/>
    <col min="10377" max="10377" width="3.5703125" style="7" customWidth="1"/>
    <col min="10378" max="10378" width="4.28515625" style="7" customWidth="1"/>
    <col min="10379" max="10379" width="41.28515625" style="7" customWidth="1"/>
    <col min="10380" max="10632" width="6.28515625" style="7"/>
    <col min="10633" max="10633" width="3.5703125" style="7" customWidth="1"/>
    <col min="10634" max="10634" width="4.28515625" style="7" customWidth="1"/>
    <col min="10635" max="10635" width="41.28515625" style="7" customWidth="1"/>
    <col min="10636" max="10888" width="6.28515625" style="7"/>
    <col min="10889" max="10889" width="3.5703125" style="7" customWidth="1"/>
    <col min="10890" max="10890" width="4.28515625" style="7" customWidth="1"/>
    <col min="10891" max="10891" width="41.28515625" style="7" customWidth="1"/>
    <col min="10892" max="11144" width="6.28515625" style="7"/>
    <col min="11145" max="11145" width="3.5703125" style="7" customWidth="1"/>
    <col min="11146" max="11146" width="4.28515625" style="7" customWidth="1"/>
    <col min="11147" max="11147" width="41.28515625" style="7" customWidth="1"/>
    <col min="11148" max="11400" width="6.28515625" style="7"/>
    <col min="11401" max="11401" width="3.5703125" style="7" customWidth="1"/>
    <col min="11402" max="11402" width="4.28515625" style="7" customWidth="1"/>
    <col min="11403" max="11403" width="41.28515625" style="7" customWidth="1"/>
    <col min="11404" max="11656" width="6.28515625" style="7"/>
    <col min="11657" max="11657" width="3.5703125" style="7" customWidth="1"/>
    <col min="11658" max="11658" width="4.28515625" style="7" customWidth="1"/>
    <col min="11659" max="11659" width="41.28515625" style="7" customWidth="1"/>
    <col min="11660" max="11912" width="6.28515625" style="7"/>
    <col min="11913" max="11913" width="3.5703125" style="7" customWidth="1"/>
    <col min="11914" max="11914" width="4.28515625" style="7" customWidth="1"/>
    <col min="11915" max="11915" width="41.28515625" style="7" customWidth="1"/>
    <col min="11916" max="12168" width="6.28515625" style="7"/>
    <col min="12169" max="12169" width="3.5703125" style="7" customWidth="1"/>
    <col min="12170" max="12170" width="4.28515625" style="7" customWidth="1"/>
    <col min="12171" max="12171" width="41.28515625" style="7" customWidth="1"/>
    <col min="12172" max="12424" width="6.28515625" style="7"/>
    <col min="12425" max="12425" width="3.5703125" style="7" customWidth="1"/>
    <col min="12426" max="12426" width="4.28515625" style="7" customWidth="1"/>
    <col min="12427" max="12427" width="41.28515625" style="7" customWidth="1"/>
    <col min="12428" max="12680" width="6.28515625" style="7"/>
    <col min="12681" max="12681" width="3.5703125" style="7" customWidth="1"/>
    <col min="12682" max="12682" width="4.28515625" style="7" customWidth="1"/>
    <col min="12683" max="12683" width="41.28515625" style="7" customWidth="1"/>
    <col min="12684" max="12936" width="6.28515625" style="7"/>
    <col min="12937" max="12937" width="3.5703125" style="7" customWidth="1"/>
    <col min="12938" max="12938" width="4.28515625" style="7" customWidth="1"/>
    <col min="12939" max="12939" width="41.28515625" style="7" customWidth="1"/>
    <col min="12940" max="13192" width="6.28515625" style="7"/>
    <col min="13193" max="13193" width="3.5703125" style="7" customWidth="1"/>
    <col min="13194" max="13194" width="4.28515625" style="7" customWidth="1"/>
    <col min="13195" max="13195" width="41.28515625" style="7" customWidth="1"/>
    <col min="13196" max="13448" width="6.28515625" style="7"/>
    <col min="13449" max="13449" width="3.5703125" style="7" customWidth="1"/>
    <col min="13450" max="13450" width="4.28515625" style="7" customWidth="1"/>
    <col min="13451" max="13451" width="41.28515625" style="7" customWidth="1"/>
    <col min="13452" max="13704" width="6.28515625" style="7"/>
    <col min="13705" max="13705" width="3.5703125" style="7" customWidth="1"/>
    <col min="13706" max="13706" width="4.28515625" style="7" customWidth="1"/>
    <col min="13707" max="13707" width="41.28515625" style="7" customWidth="1"/>
    <col min="13708" max="13960" width="6.28515625" style="7"/>
    <col min="13961" max="13961" width="3.5703125" style="7" customWidth="1"/>
    <col min="13962" max="13962" width="4.28515625" style="7" customWidth="1"/>
    <col min="13963" max="13963" width="41.28515625" style="7" customWidth="1"/>
    <col min="13964" max="14216" width="6.28515625" style="7"/>
    <col min="14217" max="14217" width="3.5703125" style="7" customWidth="1"/>
    <col min="14218" max="14218" width="4.28515625" style="7" customWidth="1"/>
    <col min="14219" max="14219" width="41.28515625" style="7" customWidth="1"/>
    <col min="14220" max="14472" width="6.28515625" style="7"/>
    <col min="14473" max="14473" width="3.5703125" style="7" customWidth="1"/>
    <col min="14474" max="14474" width="4.28515625" style="7" customWidth="1"/>
    <col min="14475" max="14475" width="41.28515625" style="7" customWidth="1"/>
    <col min="14476" max="14728" width="6.28515625" style="7"/>
    <col min="14729" max="14729" width="3.5703125" style="7" customWidth="1"/>
    <col min="14730" max="14730" width="4.28515625" style="7" customWidth="1"/>
    <col min="14731" max="14731" width="41.28515625" style="7" customWidth="1"/>
    <col min="14732" max="14984" width="6.28515625" style="7"/>
    <col min="14985" max="14985" width="3.5703125" style="7" customWidth="1"/>
    <col min="14986" max="14986" width="4.28515625" style="7" customWidth="1"/>
    <col min="14987" max="14987" width="41.28515625" style="7" customWidth="1"/>
    <col min="14988" max="15240" width="6.28515625" style="7"/>
    <col min="15241" max="15241" width="3.5703125" style="7" customWidth="1"/>
    <col min="15242" max="15242" width="4.28515625" style="7" customWidth="1"/>
    <col min="15243" max="15243" width="41.28515625" style="7" customWidth="1"/>
    <col min="15244" max="15496" width="6.28515625" style="7"/>
    <col min="15497" max="15497" width="3.5703125" style="7" customWidth="1"/>
    <col min="15498" max="15498" width="4.28515625" style="7" customWidth="1"/>
    <col min="15499" max="15499" width="41.28515625" style="7" customWidth="1"/>
    <col min="15500" max="15752" width="6.28515625" style="7"/>
    <col min="15753" max="15753" width="3.5703125" style="7" customWidth="1"/>
    <col min="15754" max="15754" width="4.28515625" style="7" customWidth="1"/>
    <col min="15755" max="15755" width="41.28515625" style="7" customWidth="1"/>
    <col min="15756" max="16384" width="6.28515625" style="7"/>
  </cols>
  <sheetData>
    <row r="1" spans="1:60" ht="32.25" customHeight="1" x14ac:dyDescent="0.25">
      <c r="A1" s="8"/>
      <c r="B1" s="8"/>
      <c r="C1" s="8"/>
      <c r="D1" s="317" t="s">
        <v>574</v>
      </c>
      <c r="E1" s="318"/>
      <c r="F1" s="319"/>
      <c r="G1" s="319"/>
      <c r="H1" s="319"/>
      <c r="I1" s="319"/>
      <c r="J1" s="319"/>
      <c r="K1" s="319"/>
      <c r="L1" s="319"/>
      <c r="M1" s="319"/>
      <c r="N1" s="320"/>
      <c r="O1" s="317" t="s">
        <v>687</v>
      </c>
      <c r="P1" s="318"/>
      <c r="Q1" s="319"/>
      <c r="R1" s="319"/>
      <c r="S1" s="319"/>
      <c r="T1" s="319"/>
      <c r="U1" s="319"/>
      <c r="V1" s="319"/>
      <c r="W1" s="319"/>
      <c r="X1" s="319"/>
      <c r="Y1" s="320"/>
      <c r="Z1" s="317" t="s">
        <v>724</v>
      </c>
      <c r="AA1" s="318"/>
      <c r="AB1" s="319"/>
      <c r="AC1" s="319"/>
      <c r="AD1" s="319"/>
      <c r="AE1" s="319"/>
      <c r="AF1" s="319"/>
      <c r="AG1" s="319"/>
      <c r="AH1" s="319"/>
      <c r="AI1" s="319"/>
      <c r="AJ1" s="320"/>
      <c r="AK1" s="299" t="s">
        <v>741</v>
      </c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6"/>
      <c r="AX1" s="299" t="s">
        <v>818</v>
      </c>
      <c r="AY1" s="315"/>
      <c r="AZ1" s="315"/>
      <c r="BA1" s="315"/>
      <c r="BB1" s="315"/>
      <c r="BC1" s="315"/>
      <c r="BD1" s="315"/>
      <c r="BE1" s="315"/>
      <c r="BF1" s="315"/>
      <c r="BG1" s="315"/>
      <c r="BH1" s="316"/>
    </row>
    <row r="2" spans="1:60" ht="24.75" customHeight="1" x14ac:dyDescent="0.35">
      <c r="A2" s="8"/>
      <c r="B2" s="8"/>
      <c r="C2" s="100" t="s">
        <v>386</v>
      </c>
      <c r="D2" s="321" t="s">
        <v>5</v>
      </c>
      <c r="E2" s="321"/>
      <c r="F2" s="321" t="s">
        <v>6</v>
      </c>
      <c r="G2" s="321"/>
      <c r="H2" s="321" t="s">
        <v>2</v>
      </c>
      <c r="I2" s="321"/>
      <c r="J2" s="321" t="s">
        <v>3</v>
      </c>
      <c r="K2" s="321"/>
      <c r="L2" s="321" t="s">
        <v>4</v>
      </c>
      <c r="M2" s="321"/>
      <c r="N2" s="324"/>
      <c r="O2" s="321" t="s">
        <v>5</v>
      </c>
      <c r="P2" s="321"/>
      <c r="Q2" s="321" t="s">
        <v>6</v>
      </c>
      <c r="R2" s="321"/>
      <c r="S2" s="321" t="s">
        <v>2</v>
      </c>
      <c r="T2" s="321"/>
      <c r="U2" s="321" t="s">
        <v>3</v>
      </c>
      <c r="V2" s="321"/>
      <c r="W2" s="322" t="s">
        <v>4</v>
      </c>
      <c r="X2" s="322"/>
      <c r="Y2" s="323"/>
      <c r="Z2" s="321" t="s">
        <v>5</v>
      </c>
      <c r="AA2" s="321"/>
      <c r="AB2" s="321" t="s">
        <v>6</v>
      </c>
      <c r="AC2" s="321"/>
      <c r="AD2" s="321" t="s">
        <v>2</v>
      </c>
      <c r="AE2" s="321"/>
      <c r="AF2" s="321" t="s">
        <v>3</v>
      </c>
      <c r="AG2" s="321"/>
      <c r="AH2" s="322" t="s">
        <v>4</v>
      </c>
      <c r="AI2" s="322"/>
      <c r="AJ2" s="323"/>
      <c r="AK2" s="302" t="s">
        <v>5</v>
      </c>
      <c r="AL2" s="303"/>
      <c r="AM2" s="302" t="s">
        <v>6</v>
      </c>
      <c r="AN2" s="303"/>
      <c r="AO2" s="302" t="s">
        <v>2</v>
      </c>
      <c r="AP2" s="303"/>
      <c r="AQ2" s="302" t="s">
        <v>3</v>
      </c>
      <c r="AR2" s="303"/>
      <c r="AS2" s="302" t="s">
        <v>743</v>
      </c>
      <c r="AT2" s="303"/>
      <c r="AU2" s="304" t="s">
        <v>4</v>
      </c>
      <c r="AV2" s="304"/>
      <c r="AW2" s="305"/>
      <c r="AX2" s="302" t="s">
        <v>5</v>
      </c>
      <c r="AY2" s="303"/>
      <c r="AZ2" s="302" t="s">
        <v>6</v>
      </c>
      <c r="BA2" s="303"/>
      <c r="BB2" s="302" t="s">
        <v>2</v>
      </c>
      <c r="BC2" s="303"/>
      <c r="BD2" s="302" t="s">
        <v>3</v>
      </c>
      <c r="BE2" s="303"/>
      <c r="BF2" s="304" t="s">
        <v>4</v>
      </c>
      <c r="BG2" s="304"/>
      <c r="BH2" s="305"/>
    </row>
    <row r="3" spans="1:60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5" t="s">
        <v>0</v>
      </c>
      <c r="AY3" s="285" t="s">
        <v>7</v>
      </c>
      <c r="AZ3" s="285" t="s">
        <v>0</v>
      </c>
      <c r="BA3" s="285" t="s">
        <v>7</v>
      </c>
      <c r="BB3" s="285" t="s">
        <v>0</v>
      </c>
      <c r="BC3" s="285" t="s">
        <v>7</v>
      </c>
      <c r="BD3" s="285" t="s">
        <v>0</v>
      </c>
      <c r="BE3" s="285" t="s">
        <v>7</v>
      </c>
      <c r="BF3" s="286" t="s">
        <v>0</v>
      </c>
      <c r="BG3" s="286" t="s">
        <v>7</v>
      </c>
      <c r="BH3" s="286" t="s">
        <v>577</v>
      </c>
    </row>
    <row r="4" spans="1:60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</row>
    <row r="5" spans="1:60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</row>
    <row r="6" spans="1:60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93">
        <f t="shared" ref="BF6:BF69" si="12">AX6+AZ6+BB6+BD6</f>
        <v>9</v>
      </c>
      <c r="BG6" s="293">
        <f t="shared" ref="BG6:BG69" si="13">AY6+BA6+BC6+BE6</f>
        <v>4</v>
      </c>
      <c r="BH6" s="293">
        <f t="shared" ref="BH6:BH69" si="14">BF6+BG6</f>
        <v>13</v>
      </c>
    </row>
    <row r="7" spans="1:60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93">
        <f t="shared" si="12"/>
        <v>0</v>
      </c>
      <c r="BG7" s="293">
        <f t="shared" si="13"/>
        <v>2</v>
      </c>
      <c r="BH7" s="293">
        <f t="shared" si="14"/>
        <v>2</v>
      </c>
    </row>
    <row r="8" spans="1:60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93">
        <f t="shared" si="12"/>
        <v>4</v>
      </c>
      <c r="BG8" s="293">
        <f t="shared" si="13"/>
        <v>1</v>
      </c>
      <c r="BH8" s="293">
        <f t="shared" si="14"/>
        <v>5</v>
      </c>
    </row>
    <row r="9" spans="1:60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93">
        <f t="shared" si="12"/>
        <v>0</v>
      </c>
      <c r="BG9" s="293">
        <f t="shared" si="13"/>
        <v>0</v>
      </c>
      <c r="BH9" s="293">
        <f t="shared" si="14"/>
        <v>0</v>
      </c>
    </row>
    <row r="10" spans="1:60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93">
        <f t="shared" si="12"/>
        <v>0</v>
      </c>
      <c r="BG10" s="293">
        <f t="shared" si="13"/>
        <v>56</v>
      </c>
      <c r="BH10" s="293">
        <f t="shared" si="14"/>
        <v>56</v>
      </c>
    </row>
    <row r="11" spans="1:60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93">
        <f t="shared" si="12"/>
        <v>0</v>
      </c>
      <c r="BG11" s="293">
        <f t="shared" si="13"/>
        <v>0</v>
      </c>
      <c r="BH11" s="293">
        <f t="shared" si="14"/>
        <v>0</v>
      </c>
    </row>
    <row r="12" spans="1:60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93">
        <f t="shared" si="12"/>
        <v>0</v>
      </c>
      <c r="BG12" s="293">
        <f t="shared" si="13"/>
        <v>0</v>
      </c>
      <c r="BH12" s="293">
        <f t="shared" si="14"/>
        <v>0</v>
      </c>
    </row>
    <row r="13" spans="1:60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93">
        <f t="shared" si="12"/>
        <v>0</v>
      </c>
      <c r="BG13" s="293">
        <f t="shared" si="13"/>
        <v>0</v>
      </c>
      <c r="BH13" s="293">
        <f t="shared" si="14"/>
        <v>0</v>
      </c>
    </row>
    <row r="14" spans="1:60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93">
        <f t="shared" si="12"/>
        <v>12</v>
      </c>
      <c r="BG14" s="293">
        <f t="shared" si="13"/>
        <v>18</v>
      </c>
      <c r="BH14" s="293">
        <f t="shared" si="14"/>
        <v>30</v>
      </c>
    </row>
    <row r="15" spans="1:60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93">
        <f t="shared" si="12"/>
        <v>12</v>
      </c>
      <c r="BG15" s="293">
        <f t="shared" si="13"/>
        <v>46</v>
      </c>
      <c r="BH15" s="293">
        <f t="shared" si="14"/>
        <v>58</v>
      </c>
    </row>
    <row r="16" spans="1:60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93">
        <f t="shared" si="12"/>
        <v>0</v>
      </c>
      <c r="BG16" s="293">
        <f t="shared" si="13"/>
        <v>0</v>
      </c>
      <c r="BH16" s="293">
        <f t="shared" si="14"/>
        <v>0</v>
      </c>
    </row>
    <row r="17" spans="1:60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15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93">
        <f t="shared" si="12"/>
        <v>0</v>
      </c>
      <c r="BG17" s="293">
        <f t="shared" si="13"/>
        <v>0</v>
      </c>
      <c r="BH17" s="293">
        <f t="shared" si="14"/>
        <v>0</v>
      </c>
    </row>
    <row r="18" spans="1:60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15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93">
        <f t="shared" si="12"/>
        <v>0</v>
      </c>
      <c r="BG18" s="293">
        <f t="shared" si="13"/>
        <v>0</v>
      </c>
      <c r="BH18" s="293">
        <f t="shared" si="14"/>
        <v>0</v>
      </c>
    </row>
    <row r="19" spans="1:60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15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93">
        <f t="shared" si="12"/>
        <v>110</v>
      </c>
      <c r="BG19" s="293">
        <f t="shared" si="13"/>
        <v>34</v>
      </c>
      <c r="BH19" s="293">
        <f t="shared" si="14"/>
        <v>144</v>
      </c>
    </row>
    <row r="20" spans="1:60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15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93">
        <f t="shared" si="12"/>
        <v>110</v>
      </c>
      <c r="BG20" s="293">
        <f t="shared" si="13"/>
        <v>36</v>
      </c>
      <c r="BH20" s="293">
        <f t="shared" si="14"/>
        <v>146</v>
      </c>
    </row>
    <row r="21" spans="1:60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15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93">
        <f t="shared" si="12"/>
        <v>110</v>
      </c>
      <c r="BG21" s="293">
        <f t="shared" si="13"/>
        <v>36</v>
      </c>
      <c r="BH21" s="293">
        <f t="shared" si="14"/>
        <v>146</v>
      </c>
    </row>
    <row r="22" spans="1:60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15"/>
        <v>0</v>
      </c>
      <c r="AJ22" s="161">
        <f t="shared" si="8"/>
        <v>0</v>
      </c>
      <c r="AK22" s="275"/>
      <c r="AL22" s="295"/>
      <c r="AM22" s="275"/>
      <c r="AN22" s="295"/>
      <c r="AO22" s="275"/>
      <c r="AP22" s="295"/>
      <c r="AQ22" s="275"/>
      <c r="AR22" s="295"/>
      <c r="AS22" s="275"/>
      <c r="AT22" s="295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5"/>
      <c r="AZ22" s="275"/>
      <c r="BA22" s="295"/>
      <c r="BB22" s="275"/>
      <c r="BC22" s="295"/>
      <c r="BD22" s="275"/>
      <c r="BE22" s="295"/>
      <c r="BF22" s="293">
        <f t="shared" si="12"/>
        <v>0</v>
      </c>
      <c r="BG22" s="293">
        <f t="shared" si="13"/>
        <v>0</v>
      </c>
      <c r="BH22" s="293">
        <f t="shared" si="14"/>
        <v>0</v>
      </c>
    </row>
    <row r="23" spans="1:60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15"/>
        <v>14</v>
      </c>
      <c r="AJ23" s="161">
        <f t="shared" si="8"/>
        <v>20</v>
      </c>
      <c r="AK23" s="275">
        <v>2</v>
      </c>
      <c r="AL23" s="295">
        <v>2</v>
      </c>
      <c r="AM23" s="275">
        <v>2</v>
      </c>
      <c r="AN23" s="295">
        <v>1</v>
      </c>
      <c r="AO23" s="275">
        <v>1</v>
      </c>
      <c r="AP23" s="295">
        <v>3</v>
      </c>
      <c r="AQ23" s="275">
        <v>2</v>
      </c>
      <c r="AR23" s="295">
        <v>1</v>
      </c>
      <c r="AS23" s="275">
        <v>1</v>
      </c>
      <c r="AT23" s="295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5">
        <v>3</v>
      </c>
      <c r="AZ23" s="275">
        <v>3</v>
      </c>
      <c r="BA23" s="295">
        <v>2</v>
      </c>
      <c r="BB23" s="275">
        <v>2</v>
      </c>
      <c r="BC23" s="295">
        <v>4</v>
      </c>
      <c r="BD23" s="275">
        <v>3</v>
      </c>
      <c r="BE23" s="295">
        <v>2</v>
      </c>
      <c r="BF23" s="293">
        <f t="shared" si="12"/>
        <v>11</v>
      </c>
      <c r="BG23" s="293">
        <f t="shared" si="13"/>
        <v>11</v>
      </c>
      <c r="BH23" s="293">
        <f t="shared" si="14"/>
        <v>22</v>
      </c>
    </row>
    <row r="24" spans="1:60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15"/>
        <v>14</v>
      </c>
      <c r="AJ24" s="161">
        <f t="shared" si="8"/>
        <v>20</v>
      </c>
      <c r="AK24" s="275">
        <v>2</v>
      </c>
      <c r="AL24" s="295">
        <v>2</v>
      </c>
      <c r="AM24" s="275">
        <v>2</v>
      </c>
      <c r="AN24" s="295">
        <v>1</v>
      </c>
      <c r="AO24" s="275">
        <v>1</v>
      </c>
      <c r="AP24" s="295">
        <v>3</v>
      </c>
      <c r="AQ24" s="275">
        <v>2</v>
      </c>
      <c r="AR24" s="295">
        <v>1</v>
      </c>
      <c r="AS24" s="275">
        <v>1</v>
      </c>
      <c r="AT24" s="295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5">
        <v>3</v>
      </c>
      <c r="AZ24" s="275">
        <v>3</v>
      </c>
      <c r="BA24" s="295">
        <v>2</v>
      </c>
      <c r="BB24" s="275">
        <v>2</v>
      </c>
      <c r="BC24" s="295">
        <v>4</v>
      </c>
      <c r="BD24" s="275">
        <v>3</v>
      </c>
      <c r="BE24" s="295">
        <v>2</v>
      </c>
      <c r="BF24" s="293">
        <f t="shared" si="12"/>
        <v>11</v>
      </c>
      <c r="BG24" s="293">
        <f t="shared" si="13"/>
        <v>11</v>
      </c>
      <c r="BH24" s="293">
        <f t="shared" si="14"/>
        <v>22</v>
      </c>
    </row>
    <row r="25" spans="1:60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15"/>
        <v>14</v>
      </c>
      <c r="AJ25" s="161">
        <f t="shared" si="8"/>
        <v>20</v>
      </c>
      <c r="AK25" s="275">
        <v>2</v>
      </c>
      <c r="AL25" s="295">
        <v>2</v>
      </c>
      <c r="AM25" s="275">
        <v>2</v>
      </c>
      <c r="AN25" s="295">
        <v>1</v>
      </c>
      <c r="AO25" s="275">
        <v>1</v>
      </c>
      <c r="AP25" s="295">
        <v>3</v>
      </c>
      <c r="AQ25" s="275">
        <v>2</v>
      </c>
      <c r="AR25" s="295">
        <v>1</v>
      </c>
      <c r="AS25" s="275">
        <v>1</v>
      </c>
      <c r="AT25" s="295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5">
        <v>3</v>
      </c>
      <c r="AZ25" s="275">
        <v>3</v>
      </c>
      <c r="BA25" s="295">
        <v>2</v>
      </c>
      <c r="BB25" s="275">
        <v>2</v>
      </c>
      <c r="BC25" s="295">
        <v>4</v>
      </c>
      <c r="BD25" s="275">
        <v>3</v>
      </c>
      <c r="BE25" s="295">
        <v>2</v>
      </c>
      <c r="BF25" s="293">
        <f t="shared" si="12"/>
        <v>11</v>
      </c>
      <c r="BG25" s="293">
        <f t="shared" si="13"/>
        <v>11</v>
      </c>
      <c r="BH25" s="293">
        <f t="shared" si="14"/>
        <v>22</v>
      </c>
    </row>
    <row r="26" spans="1:60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15"/>
        <v>14</v>
      </c>
      <c r="AJ26" s="161">
        <f t="shared" si="8"/>
        <v>20</v>
      </c>
      <c r="AK26" s="275">
        <v>2</v>
      </c>
      <c r="AL26" s="295">
        <v>2</v>
      </c>
      <c r="AM26" s="275">
        <v>2</v>
      </c>
      <c r="AN26" s="295">
        <v>1</v>
      </c>
      <c r="AO26" s="275">
        <v>1</v>
      </c>
      <c r="AP26" s="295">
        <v>3</v>
      </c>
      <c r="AQ26" s="275">
        <v>2</v>
      </c>
      <c r="AR26" s="295">
        <v>1</v>
      </c>
      <c r="AS26" s="275"/>
      <c r="AT26" s="295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5">
        <v>3</v>
      </c>
      <c r="AZ26" s="275"/>
      <c r="BA26" s="295">
        <v>2</v>
      </c>
      <c r="BB26" s="275"/>
      <c r="BC26" s="295">
        <v>4</v>
      </c>
      <c r="BD26" s="275"/>
      <c r="BE26" s="295">
        <v>2</v>
      </c>
      <c r="BF26" s="293">
        <f t="shared" si="12"/>
        <v>0</v>
      </c>
      <c r="BG26" s="293">
        <f t="shared" si="13"/>
        <v>11</v>
      </c>
      <c r="BH26" s="293">
        <f t="shared" si="14"/>
        <v>11</v>
      </c>
    </row>
    <row r="27" spans="1:60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15"/>
        <v>1</v>
      </c>
      <c r="AJ27" s="161">
        <f t="shared" si="8"/>
        <v>1</v>
      </c>
      <c r="AK27" s="275"/>
      <c r="AL27" s="295"/>
      <c r="AM27" s="275">
        <v>1</v>
      </c>
      <c r="AN27" s="295"/>
      <c r="AO27" s="275"/>
      <c r="AP27" s="295"/>
      <c r="AQ27" s="275"/>
      <c r="AR27" s="295"/>
      <c r="AS27" s="275"/>
      <c r="AT27" s="295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5"/>
      <c r="AZ27" s="275"/>
      <c r="BA27" s="295"/>
      <c r="BB27" s="275"/>
      <c r="BC27" s="295"/>
      <c r="BD27" s="275"/>
      <c r="BE27" s="295">
        <v>1</v>
      </c>
      <c r="BF27" s="293">
        <f t="shared" si="12"/>
        <v>0</v>
      </c>
      <c r="BG27" s="293">
        <f t="shared" si="13"/>
        <v>1</v>
      </c>
      <c r="BH27" s="293">
        <f t="shared" si="14"/>
        <v>1</v>
      </c>
    </row>
    <row r="28" spans="1:60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15"/>
        <v>0</v>
      </c>
      <c r="AJ28" s="161">
        <f t="shared" si="8"/>
        <v>0</v>
      </c>
      <c r="AK28" s="275"/>
      <c r="AL28" s="295"/>
      <c r="AM28" s="275"/>
      <c r="AN28" s="295"/>
      <c r="AO28" s="275"/>
      <c r="AP28" s="295"/>
      <c r="AQ28" s="275"/>
      <c r="AR28" s="295"/>
      <c r="AS28" s="275"/>
      <c r="AT28" s="295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5"/>
      <c r="AZ28" s="275"/>
      <c r="BA28" s="295"/>
      <c r="BB28" s="275"/>
      <c r="BC28" s="295"/>
      <c r="BD28" s="275"/>
      <c r="BE28" s="295"/>
      <c r="BF28" s="293">
        <f t="shared" si="12"/>
        <v>0</v>
      </c>
      <c r="BG28" s="293">
        <f t="shared" si="13"/>
        <v>0</v>
      </c>
      <c r="BH28" s="293">
        <f t="shared" si="14"/>
        <v>0</v>
      </c>
    </row>
    <row r="29" spans="1:60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15"/>
        <v>0</v>
      </c>
      <c r="AJ29" s="161">
        <f t="shared" si="8"/>
        <v>0</v>
      </c>
      <c r="AK29" s="275"/>
      <c r="AL29" s="295"/>
      <c r="AM29" s="275"/>
      <c r="AN29" s="295"/>
      <c r="AO29" s="275"/>
      <c r="AP29" s="295"/>
      <c r="AQ29" s="275"/>
      <c r="AR29" s="295"/>
      <c r="AS29" s="275"/>
      <c r="AT29" s="295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5"/>
      <c r="AZ29" s="275"/>
      <c r="BA29" s="295"/>
      <c r="BB29" s="275"/>
      <c r="BC29" s="295"/>
      <c r="BD29" s="275"/>
      <c r="BE29" s="295"/>
      <c r="BF29" s="293">
        <f t="shared" si="12"/>
        <v>0</v>
      </c>
      <c r="BG29" s="293">
        <f t="shared" si="13"/>
        <v>0</v>
      </c>
      <c r="BH29" s="293">
        <f t="shared" si="14"/>
        <v>0</v>
      </c>
    </row>
    <row r="30" spans="1:60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15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93">
        <f t="shared" si="12"/>
        <v>0</v>
      </c>
      <c r="BG30" s="293">
        <f t="shared" si="13"/>
        <v>0</v>
      </c>
      <c r="BH30" s="293">
        <f t="shared" si="14"/>
        <v>0</v>
      </c>
    </row>
    <row r="31" spans="1:60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15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93">
        <f t="shared" si="12"/>
        <v>0</v>
      </c>
      <c r="BG31" s="293">
        <f t="shared" si="13"/>
        <v>162</v>
      </c>
      <c r="BH31" s="293">
        <f t="shared" si="14"/>
        <v>162</v>
      </c>
    </row>
    <row r="32" spans="1:60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15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93">
        <f t="shared" si="12"/>
        <v>0</v>
      </c>
      <c r="BG32" s="293">
        <f t="shared" si="13"/>
        <v>6</v>
      </c>
      <c r="BH32" s="293">
        <f t="shared" si="14"/>
        <v>6</v>
      </c>
    </row>
    <row r="33" spans="1:60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15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93">
        <f t="shared" si="12"/>
        <v>0</v>
      </c>
      <c r="BG33" s="293">
        <f t="shared" si="13"/>
        <v>0</v>
      </c>
      <c r="BH33" s="293">
        <f t="shared" si="14"/>
        <v>0</v>
      </c>
    </row>
    <row r="34" spans="1:60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15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93">
        <f t="shared" si="12"/>
        <v>0</v>
      </c>
      <c r="BG34" s="293">
        <f t="shared" si="13"/>
        <v>0</v>
      </c>
      <c r="BH34" s="293">
        <f t="shared" si="14"/>
        <v>0</v>
      </c>
    </row>
    <row r="35" spans="1:60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15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93">
        <f t="shared" si="12"/>
        <v>220</v>
      </c>
      <c r="BG35" s="293">
        <f t="shared" si="13"/>
        <v>185</v>
      </c>
      <c r="BH35" s="293">
        <f t="shared" si="14"/>
        <v>405</v>
      </c>
    </row>
    <row r="36" spans="1:60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15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93">
        <f t="shared" si="12"/>
        <v>150</v>
      </c>
      <c r="BG36" s="293">
        <f t="shared" si="13"/>
        <v>39</v>
      </c>
      <c r="BH36" s="293">
        <f t="shared" si="14"/>
        <v>189</v>
      </c>
    </row>
    <row r="37" spans="1:60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15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93">
        <f t="shared" si="12"/>
        <v>260</v>
      </c>
      <c r="BG37" s="293">
        <f t="shared" si="13"/>
        <v>0</v>
      </c>
      <c r="BH37" s="293">
        <f t="shared" si="14"/>
        <v>260</v>
      </c>
    </row>
    <row r="38" spans="1:60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15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93">
        <f t="shared" si="12"/>
        <v>0</v>
      </c>
      <c r="BG38" s="293">
        <f t="shared" si="13"/>
        <v>13</v>
      </c>
      <c r="BH38" s="293">
        <f t="shared" si="14"/>
        <v>13</v>
      </c>
    </row>
    <row r="39" spans="1:60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15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93">
        <f t="shared" si="12"/>
        <v>0</v>
      </c>
      <c r="BG39" s="293">
        <f t="shared" si="13"/>
        <v>0</v>
      </c>
      <c r="BH39" s="293">
        <f t="shared" si="14"/>
        <v>0</v>
      </c>
    </row>
    <row r="40" spans="1:60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15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93">
        <f t="shared" si="12"/>
        <v>3900</v>
      </c>
      <c r="BG40" s="293">
        <f t="shared" si="13"/>
        <v>2250</v>
      </c>
      <c r="BH40" s="293">
        <f t="shared" si="14"/>
        <v>6150</v>
      </c>
    </row>
    <row r="41" spans="1:60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15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93">
        <f t="shared" si="12"/>
        <v>1500</v>
      </c>
      <c r="BG41" s="293">
        <f t="shared" si="13"/>
        <v>250</v>
      </c>
      <c r="BH41" s="293">
        <f t="shared" si="14"/>
        <v>1750</v>
      </c>
    </row>
    <row r="42" spans="1:60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15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93">
        <f t="shared" si="12"/>
        <v>8</v>
      </c>
      <c r="BG42" s="293">
        <f t="shared" si="13"/>
        <v>6</v>
      </c>
      <c r="BH42" s="293">
        <f t="shared" si="14"/>
        <v>14</v>
      </c>
    </row>
    <row r="43" spans="1:60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15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93">
        <f t="shared" si="12"/>
        <v>0</v>
      </c>
      <c r="BG43" s="293">
        <f t="shared" si="13"/>
        <v>3</v>
      </c>
      <c r="BH43" s="293">
        <f t="shared" si="14"/>
        <v>3</v>
      </c>
    </row>
    <row r="44" spans="1:60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15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93">
        <f t="shared" si="12"/>
        <v>200</v>
      </c>
      <c r="BG44" s="293">
        <f t="shared" si="13"/>
        <v>2</v>
      </c>
      <c r="BH44" s="293">
        <f t="shared" si="14"/>
        <v>202</v>
      </c>
    </row>
    <row r="45" spans="1:60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15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93">
        <f t="shared" si="12"/>
        <v>8</v>
      </c>
      <c r="BG45" s="293">
        <f t="shared" si="13"/>
        <v>0</v>
      </c>
      <c r="BH45" s="293">
        <f t="shared" si="14"/>
        <v>8</v>
      </c>
    </row>
    <row r="46" spans="1:60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15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93">
        <f t="shared" si="12"/>
        <v>0</v>
      </c>
      <c r="BG46" s="293">
        <f t="shared" si="13"/>
        <v>0</v>
      </c>
      <c r="BH46" s="293">
        <f t="shared" si="14"/>
        <v>0</v>
      </c>
    </row>
    <row r="47" spans="1:60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15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93">
        <f t="shared" si="12"/>
        <v>110</v>
      </c>
      <c r="BG47" s="293">
        <f t="shared" si="13"/>
        <v>41</v>
      </c>
      <c r="BH47" s="293">
        <f t="shared" si="14"/>
        <v>151</v>
      </c>
    </row>
    <row r="48" spans="1:60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15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93">
        <f t="shared" si="12"/>
        <v>45</v>
      </c>
      <c r="BG48" s="293">
        <f t="shared" si="13"/>
        <v>11</v>
      </c>
      <c r="BH48" s="293">
        <f t="shared" si="14"/>
        <v>56</v>
      </c>
    </row>
    <row r="49" spans="1:60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15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93">
        <f t="shared" si="12"/>
        <v>0</v>
      </c>
      <c r="BG49" s="293">
        <f t="shared" si="13"/>
        <v>0</v>
      </c>
      <c r="BH49" s="293">
        <f t="shared" si="14"/>
        <v>0</v>
      </c>
    </row>
    <row r="50" spans="1:60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15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93">
        <f t="shared" si="12"/>
        <v>0</v>
      </c>
      <c r="BG50" s="293">
        <f t="shared" si="13"/>
        <v>0</v>
      </c>
      <c r="BH50" s="293">
        <f t="shared" si="14"/>
        <v>0</v>
      </c>
    </row>
    <row r="51" spans="1:60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15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93">
        <f t="shared" si="12"/>
        <v>0</v>
      </c>
      <c r="BG51" s="293">
        <f t="shared" si="13"/>
        <v>16</v>
      </c>
      <c r="BH51" s="293">
        <f t="shared" si="14"/>
        <v>16</v>
      </c>
    </row>
    <row r="52" spans="1:60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15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93">
        <f t="shared" si="12"/>
        <v>0</v>
      </c>
      <c r="BG52" s="293">
        <f t="shared" si="13"/>
        <v>0</v>
      </c>
      <c r="BH52" s="293">
        <f t="shared" si="14"/>
        <v>0</v>
      </c>
    </row>
    <row r="53" spans="1:60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15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93">
        <f t="shared" si="12"/>
        <v>0</v>
      </c>
      <c r="BG53" s="293">
        <f t="shared" si="13"/>
        <v>1</v>
      </c>
      <c r="BH53" s="293">
        <f t="shared" si="14"/>
        <v>1</v>
      </c>
    </row>
    <row r="54" spans="1:60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15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93">
        <f t="shared" si="12"/>
        <v>0</v>
      </c>
      <c r="BG54" s="293">
        <f t="shared" si="13"/>
        <v>0</v>
      </c>
      <c r="BH54" s="293">
        <f t="shared" si="14"/>
        <v>0</v>
      </c>
    </row>
    <row r="55" spans="1:60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15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93">
        <f t="shared" si="12"/>
        <v>28</v>
      </c>
      <c r="BG55" s="293">
        <f t="shared" si="13"/>
        <v>17</v>
      </c>
      <c r="BH55" s="293">
        <f t="shared" si="14"/>
        <v>45</v>
      </c>
    </row>
    <row r="56" spans="1:60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15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93">
        <f t="shared" si="12"/>
        <v>0</v>
      </c>
      <c r="BG56" s="293">
        <f t="shared" si="13"/>
        <v>77</v>
      </c>
      <c r="BH56" s="293">
        <f t="shared" si="14"/>
        <v>77</v>
      </c>
    </row>
    <row r="57" spans="1:60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15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93">
        <f t="shared" si="12"/>
        <v>0</v>
      </c>
      <c r="BG57" s="293">
        <f t="shared" si="13"/>
        <v>9</v>
      </c>
      <c r="BH57" s="293">
        <f t="shared" si="14"/>
        <v>9</v>
      </c>
    </row>
    <row r="58" spans="1:60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15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93">
        <f t="shared" si="12"/>
        <v>0</v>
      </c>
      <c r="BG58" s="293">
        <f t="shared" si="13"/>
        <v>29</v>
      </c>
      <c r="BH58" s="293">
        <f t="shared" si="14"/>
        <v>29</v>
      </c>
    </row>
    <row r="59" spans="1:60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15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93">
        <f t="shared" si="12"/>
        <v>40</v>
      </c>
      <c r="BG59" s="293">
        <f t="shared" si="13"/>
        <v>0</v>
      </c>
      <c r="BH59" s="293">
        <f t="shared" si="14"/>
        <v>40</v>
      </c>
    </row>
    <row r="60" spans="1:60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15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93">
        <f t="shared" si="12"/>
        <v>80</v>
      </c>
      <c r="BG60" s="293">
        <f t="shared" si="13"/>
        <v>18</v>
      </c>
      <c r="BH60" s="293">
        <f t="shared" si="14"/>
        <v>98</v>
      </c>
    </row>
    <row r="61" spans="1:60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15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93">
        <f t="shared" si="12"/>
        <v>0</v>
      </c>
      <c r="BG61" s="293">
        <f t="shared" si="13"/>
        <v>0</v>
      </c>
      <c r="BH61" s="293">
        <f t="shared" si="14"/>
        <v>0</v>
      </c>
    </row>
    <row r="62" spans="1:60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15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93">
        <f t="shared" si="12"/>
        <v>20</v>
      </c>
      <c r="BG62" s="293">
        <f t="shared" si="13"/>
        <v>0</v>
      </c>
      <c r="BH62" s="293">
        <f t="shared" si="14"/>
        <v>20</v>
      </c>
    </row>
    <row r="63" spans="1:60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15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93">
        <f t="shared" si="12"/>
        <v>0</v>
      </c>
      <c r="BG63" s="293">
        <f t="shared" si="13"/>
        <v>3050</v>
      </c>
      <c r="BH63" s="293">
        <f t="shared" si="14"/>
        <v>3050</v>
      </c>
    </row>
    <row r="64" spans="1:60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15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93">
        <f t="shared" si="12"/>
        <v>170</v>
      </c>
      <c r="BG64" s="293">
        <f t="shared" si="13"/>
        <v>180</v>
      </c>
      <c r="BH64" s="293">
        <f t="shared" si="14"/>
        <v>350</v>
      </c>
    </row>
    <row r="65" spans="1:60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15"/>
        <v>0</v>
      </c>
      <c r="AJ65" s="161">
        <f t="shared" si="8"/>
        <v>0</v>
      </c>
      <c r="AK65" s="275"/>
      <c r="AL65" s="295">
        <v>3</v>
      </c>
      <c r="AM65" s="275"/>
      <c r="AN65" s="295">
        <v>7</v>
      </c>
      <c r="AO65" s="275"/>
      <c r="AP65" s="295">
        <v>10</v>
      </c>
      <c r="AQ65" s="275"/>
      <c r="AR65" s="295">
        <v>10</v>
      </c>
      <c r="AS65" s="275"/>
      <c r="AT65" s="295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5">
        <v>10</v>
      </c>
      <c r="AZ65" s="275"/>
      <c r="BA65" s="295">
        <v>13</v>
      </c>
      <c r="BB65" s="275"/>
      <c r="BC65" s="295">
        <v>9</v>
      </c>
      <c r="BD65" s="275"/>
      <c r="BE65" s="295">
        <v>10</v>
      </c>
      <c r="BF65" s="293">
        <f t="shared" si="12"/>
        <v>0</v>
      </c>
      <c r="BG65" s="293">
        <f t="shared" si="13"/>
        <v>42</v>
      </c>
      <c r="BH65" s="293">
        <f t="shared" si="14"/>
        <v>42</v>
      </c>
    </row>
    <row r="66" spans="1:60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15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93">
        <f t="shared" si="12"/>
        <v>0</v>
      </c>
      <c r="BG66" s="293">
        <f t="shared" si="13"/>
        <v>49</v>
      </c>
      <c r="BH66" s="293">
        <f t="shared" si="14"/>
        <v>49</v>
      </c>
    </row>
    <row r="67" spans="1:60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15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93">
        <f t="shared" si="12"/>
        <v>4700</v>
      </c>
      <c r="BG67" s="293">
        <f t="shared" si="13"/>
        <v>82</v>
      </c>
      <c r="BH67" s="293">
        <f t="shared" si="14"/>
        <v>4782</v>
      </c>
    </row>
    <row r="68" spans="1:60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15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93">
        <f t="shared" si="12"/>
        <v>4700</v>
      </c>
      <c r="BG68" s="293">
        <f t="shared" si="13"/>
        <v>33</v>
      </c>
      <c r="BH68" s="293">
        <f t="shared" si="14"/>
        <v>4733</v>
      </c>
    </row>
    <row r="69" spans="1:60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15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93">
        <f t="shared" si="12"/>
        <v>45</v>
      </c>
      <c r="BG69" s="293">
        <f t="shared" si="13"/>
        <v>80</v>
      </c>
      <c r="BH69" s="293">
        <f t="shared" si="14"/>
        <v>125</v>
      </c>
    </row>
    <row r="70" spans="1:60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16">D70+F70+H70+J70</f>
        <v>3400</v>
      </c>
      <c r="M70" s="83">
        <f t="shared" ref="M70:M82" si="17">E70+G70+I70+K70</f>
        <v>34</v>
      </c>
      <c r="N70" s="83">
        <f t="shared" ref="N70:N82" si="18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19">O70+Q70+S70+U70</f>
        <v>3200</v>
      </c>
      <c r="X70" s="83">
        <f t="shared" ref="X70:X82" si="20">P70+R70+T70+V70</f>
        <v>46</v>
      </c>
      <c r="Y70" s="83">
        <f t="shared" ref="Y70:Y82" si="21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22">Z70+AB70+AD70+AF70</f>
        <v>3400</v>
      </c>
      <c r="AI70" s="161">
        <f t="shared" ref="AI70:AI82" si="23">AA70+AC70+AE70+AG70</f>
        <v>36</v>
      </c>
      <c r="AJ70" s="161">
        <f t="shared" ref="AJ70:AJ82" si="24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25">AK70+AM70+AO70+AQ70+AS70</f>
        <v>4400</v>
      </c>
      <c r="AV70" s="83">
        <f t="shared" ref="AV70:AV82" si="26">AL70+AN70+AP70+AR70+AT70</f>
        <v>0</v>
      </c>
      <c r="AW70" s="83">
        <f t="shared" ref="AW70:AW82" si="27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93">
        <f t="shared" ref="BF70:BF82" si="28">AX70+AZ70+BB70+BD70</f>
        <v>4700</v>
      </c>
      <c r="BG70" s="293">
        <f t="shared" ref="BG70:BG82" si="29">AY70+BA70+BC70+BE70</f>
        <v>0</v>
      </c>
      <c r="BH70" s="293">
        <f t="shared" ref="BH70:BH82" si="30">BF70+BG70</f>
        <v>4700</v>
      </c>
    </row>
    <row r="71" spans="1:60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16"/>
        <v>3300</v>
      </c>
      <c r="M71" s="83">
        <f t="shared" si="17"/>
        <v>135</v>
      </c>
      <c r="N71" s="83">
        <f t="shared" si="18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19"/>
        <v>3200</v>
      </c>
      <c r="X71" s="83">
        <f t="shared" si="20"/>
        <v>185</v>
      </c>
      <c r="Y71" s="83">
        <f t="shared" si="21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22"/>
        <v>3400</v>
      </c>
      <c r="AI71" s="161">
        <f t="shared" si="23"/>
        <v>160</v>
      </c>
      <c r="AJ71" s="161">
        <f t="shared" si="24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25"/>
        <v>4500</v>
      </c>
      <c r="AV71" s="83">
        <f t="shared" si="26"/>
        <v>4</v>
      </c>
      <c r="AW71" s="83">
        <f t="shared" si="27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93">
        <f t="shared" si="28"/>
        <v>4700</v>
      </c>
      <c r="BG71" s="293">
        <f t="shared" si="29"/>
        <v>4</v>
      </c>
      <c r="BH71" s="293">
        <f t="shared" si="30"/>
        <v>4704</v>
      </c>
    </row>
    <row r="72" spans="1:60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16"/>
        <v>25</v>
      </c>
      <c r="M72" s="83">
        <f t="shared" si="17"/>
        <v>27</v>
      </c>
      <c r="N72" s="83">
        <f t="shared" si="18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19"/>
        <v>36</v>
      </c>
      <c r="X72" s="83">
        <f t="shared" si="20"/>
        <v>28</v>
      </c>
      <c r="Y72" s="83">
        <f t="shared" si="21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22"/>
        <v>50</v>
      </c>
      <c r="AI72" s="161">
        <f t="shared" si="23"/>
        <v>20</v>
      </c>
      <c r="AJ72" s="161">
        <f t="shared" si="24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25"/>
        <v>65</v>
      </c>
      <c r="AV72" s="83">
        <f t="shared" si="26"/>
        <v>0</v>
      </c>
      <c r="AW72" s="83">
        <f t="shared" si="27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93">
        <f t="shared" si="28"/>
        <v>45</v>
      </c>
      <c r="BG72" s="293">
        <f t="shared" si="29"/>
        <v>0</v>
      </c>
      <c r="BH72" s="293">
        <f t="shared" si="30"/>
        <v>45</v>
      </c>
    </row>
    <row r="73" spans="1:60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16"/>
        <v>425</v>
      </c>
      <c r="M73" s="83">
        <f t="shared" si="17"/>
        <v>110</v>
      </c>
      <c r="N73" s="83">
        <f t="shared" si="18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19"/>
        <v>170</v>
      </c>
      <c r="X73" s="83">
        <f t="shared" si="20"/>
        <v>70</v>
      </c>
      <c r="Y73" s="83">
        <f t="shared" si="21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22"/>
        <v>200</v>
      </c>
      <c r="AI73" s="161">
        <f t="shared" si="23"/>
        <v>90</v>
      </c>
      <c r="AJ73" s="161">
        <f t="shared" si="24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25"/>
        <v>210</v>
      </c>
      <c r="AV73" s="83">
        <f t="shared" si="26"/>
        <v>0</v>
      </c>
      <c r="AW73" s="83">
        <f t="shared" si="27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93">
        <f t="shared" si="28"/>
        <v>1000</v>
      </c>
      <c r="BG73" s="293">
        <f t="shared" si="29"/>
        <v>0</v>
      </c>
      <c r="BH73" s="293">
        <f t="shared" si="30"/>
        <v>1000</v>
      </c>
    </row>
    <row r="74" spans="1:60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16"/>
        <v>0</v>
      </c>
      <c r="M74" s="83">
        <f t="shared" si="17"/>
        <v>0</v>
      </c>
      <c r="N74" s="83">
        <f t="shared" si="18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19"/>
        <v>0</v>
      </c>
      <c r="X74" s="83">
        <f t="shared" si="20"/>
        <v>0</v>
      </c>
      <c r="Y74" s="83">
        <f t="shared" si="21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22"/>
        <v>0</v>
      </c>
      <c r="AI74" s="161">
        <f t="shared" si="23"/>
        <v>0</v>
      </c>
      <c r="AJ74" s="161">
        <f t="shared" si="24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25"/>
        <v>0</v>
      </c>
      <c r="AV74" s="83">
        <f t="shared" si="26"/>
        <v>0</v>
      </c>
      <c r="AW74" s="83">
        <f t="shared" si="27"/>
        <v>0</v>
      </c>
      <c r="AX74" s="275"/>
      <c r="AY74" s="78"/>
      <c r="AZ74" s="275"/>
      <c r="BA74" s="78"/>
      <c r="BB74" s="275"/>
      <c r="BC74" s="78"/>
      <c r="BD74" s="275"/>
      <c r="BE74" s="78"/>
      <c r="BF74" s="293">
        <f t="shared" si="28"/>
        <v>0</v>
      </c>
      <c r="BG74" s="293">
        <f t="shared" si="29"/>
        <v>0</v>
      </c>
      <c r="BH74" s="293">
        <f t="shared" si="30"/>
        <v>0</v>
      </c>
    </row>
    <row r="75" spans="1:60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16"/>
        <v>0</v>
      </c>
      <c r="M75" s="83">
        <f t="shared" si="17"/>
        <v>9</v>
      </c>
      <c r="N75" s="83">
        <f t="shared" si="18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19"/>
        <v>0</v>
      </c>
      <c r="X75" s="83">
        <f t="shared" si="20"/>
        <v>9</v>
      </c>
      <c r="Y75" s="83">
        <f t="shared" si="21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22"/>
        <v>0</v>
      </c>
      <c r="AI75" s="161">
        <f t="shared" si="23"/>
        <v>4</v>
      </c>
      <c r="AJ75" s="161">
        <f t="shared" si="24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25"/>
        <v>0</v>
      </c>
      <c r="AV75" s="83">
        <f t="shared" si="26"/>
        <v>0</v>
      </c>
      <c r="AW75" s="83">
        <f t="shared" si="27"/>
        <v>0</v>
      </c>
      <c r="AX75" s="275"/>
      <c r="AY75" s="78"/>
      <c r="AZ75" s="275"/>
      <c r="BA75" s="78"/>
      <c r="BB75" s="275"/>
      <c r="BC75" s="78"/>
      <c r="BD75" s="275"/>
      <c r="BE75" s="78"/>
      <c r="BF75" s="293">
        <f t="shared" si="28"/>
        <v>0</v>
      </c>
      <c r="BG75" s="293">
        <f t="shared" si="29"/>
        <v>0</v>
      </c>
      <c r="BH75" s="293">
        <f t="shared" si="30"/>
        <v>0</v>
      </c>
    </row>
    <row r="76" spans="1:60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16"/>
        <v>0</v>
      </c>
      <c r="M76" s="83">
        <f t="shared" si="17"/>
        <v>0</v>
      </c>
      <c r="N76" s="83">
        <f t="shared" si="18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19"/>
        <v>0</v>
      </c>
      <c r="X76" s="83">
        <f t="shared" si="20"/>
        <v>0</v>
      </c>
      <c r="Y76" s="83">
        <f t="shared" si="21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22"/>
        <v>0</v>
      </c>
      <c r="AI76" s="161">
        <f t="shared" si="23"/>
        <v>0</v>
      </c>
      <c r="AJ76" s="161">
        <f t="shared" si="24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25"/>
        <v>0</v>
      </c>
      <c r="AV76" s="83">
        <f t="shared" si="26"/>
        <v>470</v>
      </c>
      <c r="AW76" s="83">
        <f t="shared" si="27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93">
        <f t="shared" si="28"/>
        <v>0</v>
      </c>
      <c r="BG76" s="293">
        <f t="shared" si="29"/>
        <v>80</v>
      </c>
      <c r="BH76" s="293">
        <f t="shared" si="30"/>
        <v>80</v>
      </c>
    </row>
    <row r="77" spans="1:60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16"/>
        <v>0</v>
      </c>
      <c r="M77" s="83">
        <f t="shared" si="17"/>
        <v>0</v>
      </c>
      <c r="N77" s="83">
        <f t="shared" si="18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19"/>
        <v>0</v>
      </c>
      <c r="X77" s="83">
        <f t="shared" si="20"/>
        <v>0</v>
      </c>
      <c r="Y77" s="83">
        <f t="shared" si="21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22"/>
        <v>0</v>
      </c>
      <c r="AI77" s="161">
        <f t="shared" si="23"/>
        <v>0</v>
      </c>
      <c r="AJ77" s="161">
        <f t="shared" si="24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25"/>
        <v>0</v>
      </c>
      <c r="AV77" s="83">
        <f t="shared" si="26"/>
        <v>0</v>
      </c>
      <c r="AW77" s="83">
        <f t="shared" si="27"/>
        <v>0</v>
      </c>
      <c r="AX77" s="275"/>
      <c r="AY77" s="78"/>
      <c r="AZ77" s="275"/>
      <c r="BA77" s="78"/>
      <c r="BB77" s="275"/>
      <c r="BC77" s="78"/>
      <c r="BD77" s="275"/>
      <c r="BE77" s="78"/>
      <c r="BF77" s="293">
        <f t="shared" si="28"/>
        <v>0</v>
      </c>
      <c r="BG77" s="293">
        <f t="shared" si="29"/>
        <v>0</v>
      </c>
      <c r="BH77" s="293">
        <f t="shared" si="30"/>
        <v>0</v>
      </c>
    </row>
    <row r="78" spans="1:60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16"/>
        <v>0</v>
      </c>
      <c r="M78" s="83">
        <f t="shared" si="17"/>
        <v>0</v>
      </c>
      <c r="N78" s="83">
        <f t="shared" si="18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19"/>
        <v>0</v>
      </c>
      <c r="X78" s="83">
        <f t="shared" si="20"/>
        <v>0</v>
      </c>
      <c r="Y78" s="83">
        <f t="shared" si="21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22"/>
        <v>0</v>
      </c>
      <c r="AI78" s="161">
        <f t="shared" si="23"/>
        <v>0</v>
      </c>
      <c r="AJ78" s="161">
        <f t="shared" si="24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25"/>
        <v>0</v>
      </c>
      <c r="AV78" s="83">
        <f t="shared" si="26"/>
        <v>1060</v>
      </c>
      <c r="AW78" s="83">
        <f t="shared" si="27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93">
        <f t="shared" si="28"/>
        <v>0</v>
      </c>
      <c r="BG78" s="293">
        <f t="shared" si="29"/>
        <v>1000</v>
      </c>
      <c r="BH78" s="293">
        <f t="shared" si="30"/>
        <v>1000</v>
      </c>
    </row>
    <row r="79" spans="1:60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16"/>
        <v>0</v>
      </c>
      <c r="M79" s="83">
        <f t="shared" si="17"/>
        <v>0</v>
      </c>
      <c r="N79" s="83">
        <f t="shared" si="18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19"/>
        <v>0</v>
      </c>
      <c r="X79" s="83">
        <f t="shared" si="20"/>
        <v>0</v>
      </c>
      <c r="Y79" s="83">
        <f t="shared" si="21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22"/>
        <v>0</v>
      </c>
      <c r="AI79" s="161">
        <f t="shared" si="23"/>
        <v>0</v>
      </c>
      <c r="AJ79" s="161">
        <f t="shared" si="24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25"/>
        <v>0</v>
      </c>
      <c r="AV79" s="83">
        <f t="shared" si="26"/>
        <v>0</v>
      </c>
      <c r="AW79" s="83">
        <f t="shared" si="27"/>
        <v>0</v>
      </c>
      <c r="AX79" s="275"/>
      <c r="AZ79" s="275"/>
      <c r="BB79" s="275"/>
      <c r="BD79" s="275"/>
      <c r="BF79" s="293">
        <f t="shared" si="28"/>
        <v>0</v>
      </c>
      <c r="BG79" s="293">
        <f t="shared" si="29"/>
        <v>0</v>
      </c>
      <c r="BH79" s="293">
        <f t="shared" si="30"/>
        <v>0</v>
      </c>
    </row>
    <row r="80" spans="1:60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16"/>
        <v>0</v>
      </c>
      <c r="M80" s="83">
        <f t="shared" si="17"/>
        <v>48</v>
      </c>
      <c r="N80" s="83">
        <f t="shared" si="18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19"/>
        <v>0</v>
      </c>
      <c r="X80" s="83">
        <f t="shared" si="20"/>
        <v>43</v>
      </c>
      <c r="Y80" s="83">
        <f t="shared" si="21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22"/>
        <v>2928</v>
      </c>
      <c r="AI80" s="161">
        <f t="shared" si="23"/>
        <v>6000</v>
      </c>
      <c r="AJ80" s="161">
        <f t="shared" si="24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25"/>
        <v>400</v>
      </c>
      <c r="AV80" s="83">
        <f t="shared" si="26"/>
        <v>0</v>
      </c>
      <c r="AW80" s="83">
        <f t="shared" si="27"/>
        <v>400</v>
      </c>
      <c r="AX80" s="275"/>
      <c r="AZ80" s="275"/>
      <c r="BB80" s="275">
        <v>30</v>
      </c>
      <c r="BD80" s="275"/>
      <c r="BF80" s="293">
        <f t="shared" si="28"/>
        <v>30</v>
      </c>
      <c r="BG80" s="293">
        <f t="shared" si="29"/>
        <v>0</v>
      </c>
      <c r="BH80" s="293">
        <f t="shared" si="30"/>
        <v>30</v>
      </c>
    </row>
    <row r="81" spans="1:60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16"/>
        <v>0</v>
      </c>
      <c r="M81" s="83">
        <f t="shared" si="17"/>
        <v>0</v>
      </c>
      <c r="N81" s="83">
        <f t="shared" si="18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19"/>
        <v>0</v>
      </c>
      <c r="X81" s="83">
        <f t="shared" si="20"/>
        <v>0</v>
      </c>
      <c r="Y81" s="83">
        <f t="shared" si="21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22"/>
        <v>0</v>
      </c>
      <c r="AI81" s="161">
        <f t="shared" si="23"/>
        <v>0</v>
      </c>
      <c r="AJ81" s="161">
        <f t="shared" si="24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25"/>
        <v>0</v>
      </c>
      <c r="AV81" s="83">
        <f t="shared" si="26"/>
        <v>0</v>
      </c>
      <c r="AW81" s="83">
        <f t="shared" si="27"/>
        <v>0</v>
      </c>
      <c r="AX81" s="276"/>
      <c r="AZ81" s="276"/>
      <c r="BB81" s="276"/>
      <c r="BD81" s="276"/>
      <c r="BF81" s="293">
        <f t="shared" si="28"/>
        <v>0</v>
      </c>
      <c r="BG81" s="293">
        <f t="shared" si="29"/>
        <v>0</v>
      </c>
      <c r="BH81" s="293">
        <f t="shared" si="30"/>
        <v>0</v>
      </c>
    </row>
    <row r="82" spans="1:60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16"/>
        <v>0</v>
      </c>
      <c r="M82" s="83">
        <f t="shared" si="17"/>
        <v>905</v>
      </c>
      <c r="N82" s="83">
        <f t="shared" si="18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19"/>
        <v>0</v>
      </c>
      <c r="X82" s="83">
        <f t="shared" si="20"/>
        <v>940</v>
      </c>
      <c r="Y82" s="83">
        <f t="shared" si="21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22"/>
        <v>0</v>
      </c>
      <c r="AI82" s="161">
        <f t="shared" si="23"/>
        <v>925</v>
      </c>
      <c r="AJ82" s="161">
        <f t="shared" si="24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25"/>
        <v>250</v>
      </c>
      <c r="AV82" s="83">
        <f t="shared" si="26"/>
        <v>0</v>
      </c>
      <c r="AW82" s="83">
        <f t="shared" si="27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93">
        <f t="shared" si="28"/>
        <v>200</v>
      </c>
      <c r="BG82" s="293">
        <f t="shared" si="29"/>
        <v>0</v>
      </c>
      <c r="BH82" s="293">
        <f t="shared" si="30"/>
        <v>200</v>
      </c>
    </row>
    <row r="83" spans="1:60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</row>
    <row r="84" spans="1:60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</row>
    <row r="85" spans="1:60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</row>
    <row r="86" spans="1:60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</row>
    <row r="87" spans="1:60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</row>
    <row r="88" spans="1:60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</row>
    <row r="89" spans="1:60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</row>
    <row r="90" spans="1:60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</row>
    <row r="91" spans="1:60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</row>
    <row r="92" spans="1:60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</row>
    <row r="93" spans="1:60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</row>
    <row r="94" spans="1:60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</row>
    <row r="95" spans="1:60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</row>
    <row r="96" spans="1:60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</row>
    <row r="97" spans="1:49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</row>
    <row r="98" spans="1:49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</row>
    <row r="99" spans="1:49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</row>
    <row r="100" spans="1:49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</row>
    <row r="101" spans="1:49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</row>
    <row r="102" spans="1:49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</row>
    <row r="103" spans="1:49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</row>
    <row r="104" spans="1:49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</row>
    <row r="105" spans="1:49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</row>
    <row r="106" spans="1:49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</row>
    <row r="107" spans="1:49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</row>
    <row r="108" spans="1:49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</row>
    <row r="109" spans="1:49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</row>
    <row r="110" spans="1:49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</row>
    <row r="111" spans="1:49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</row>
    <row r="112" spans="1:49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</row>
    <row r="113" spans="1:49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</row>
    <row r="114" spans="1:49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</row>
    <row r="115" spans="1:49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</row>
    <row r="116" spans="1:49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</row>
    <row r="117" spans="1:49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</row>
    <row r="118" spans="1:49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</row>
    <row r="119" spans="1:49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</row>
    <row r="120" spans="1:49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</row>
    <row r="121" spans="1:49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</row>
    <row r="122" spans="1:49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</row>
    <row r="123" spans="1:49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</row>
    <row r="124" spans="1:49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</row>
    <row r="125" spans="1:49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</row>
    <row r="126" spans="1:49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</row>
    <row r="127" spans="1:49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</row>
    <row r="128" spans="1:49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</row>
    <row r="129" spans="1:49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</row>
    <row r="130" spans="1:49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</row>
    <row r="131" spans="1:49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</row>
    <row r="132" spans="1:49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</row>
    <row r="133" spans="1:49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</row>
    <row r="134" spans="1:49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</row>
    <row r="135" spans="1:49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</row>
    <row r="136" spans="1:49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</row>
    <row r="137" spans="1:49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</row>
    <row r="138" spans="1:49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</row>
    <row r="139" spans="1:49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</row>
    <row r="140" spans="1:49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</row>
    <row r="141" spans="1:49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</row>
    <row r="142" spans="1:49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</row>
    <row r="143" spans="1:49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</row>
    <row r="144" spans="1:49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</row>
    <row r="145" spans="1:49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</row>
    <row r="146" spans="1:49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</row>
    <row r="147" spans="1:49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</row>
    <row r="148" spans="1:49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</row>
    <row r="149" spans="1:49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</row>
    <row r="150" spans="1:49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</row>
    <row r="151" spans="1:49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</row>
    <row r="152" spans="1:49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</row>
    <row r="153" spans="1:49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</row>
    <row r="154" spans="1:49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</row>
    <row r="155" spans="1:49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</row>
    <row r="156" spans="1:49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</row>
    <row r="157" spans="1:49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</row>
    <row r="158" spans="1:49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</row>
    <row r="159" spans="1:49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</row>
    <row r="160" spans="1:49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</row>
    <row r="161" spans="1:49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</row>
    <row r="162" spans="1:49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</row>
    <row r="163" spans="1:49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</row>
    <row r="164" spans="1:49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</row>
    <row r="165" spans="1:49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</row>
    <row r="166" spans="1:49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</row>
    <row r="167" spans="1:49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</row>
    <row r="168" spans="1:49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</row>
    <row r="169" spans="1:49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</row>
    <row r="170" spans="1:49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</row>
    <row r="171" spans="1:49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</row>
    <row r="172" spans="1:49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</row>
    <row r="173" spans="1:49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</row>
    <row r="174" spans="1:49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</row>
    <row r="175" spans="1:49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</row>
    <row r="176" spans="1:49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</row>
    <row r="177" spans="1:49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</row>
    <row r="178" spans="1:49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</row>
    <row r="179" spans="1:49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</row>
    <row r="180" spans="1:49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</row>
    <row r="181" spans="1:49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</row>
    <row r="182" spans="1:49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</row>
    <row r="183" spans="1:49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</row>
    <row r="184" spans="1:49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</row>
    <row r="185" spans="1:49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</row>
  </sheetData>
  <mergeCells count="31">
    <mergeCell ref="AX1:BH1"/>
    <mergeCell ref="AX2:AY2"/>
    <mergeCell ref="AZ2:BA2"/>
    <mergeCell ref="BB2:BC2"/>
    <mergeCell ref="BD2:BE2"/>
    <mergeCell ref="BF2:BH2"/>
    <mergeCell ref="AK1:AW1"/>
    <mergeCell ref="AK2:AL2"/>
    <mergeCell ref="AM2:AN2"/>
    <mergeCell ref="AO2:AP2"/>
    <mergeCell ref="AS2:AT2"/>
    <mergeCell ref="AU2:AW2"/>
    <mergeCell ref="AQ2:AR2"/>
    <mergeCell ref="D1:N1"/>
    <mergeCell ref="D2:E2"/>
    <mergeCell ref="F2:G2"/>
    <mergeCell ref="L2:N2"/>
    <mergeCell ref="H2:I2"/>
    <mergeCell ref="J2:K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workbookViewId="0">
      <pane xSplit="7515" topLeftCell="AN1" activePane="topRight"/>
      <selection activeCell="A12" sqref="A12"/>
      <selection pane="topRight" activeCell="BI4" sqref="BI4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16384" width="9.140625" style="7"/>
  </cols>
  <sheetData>
    <row r="1" spans="1:58" s="104" customFormat="1" ht="28.5" customHeight="1" x14ac:dyDescent="0.3">
      <c r="A1" s="103"/>
      <c r="B1" s="325" t="s">
        <v>551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5" t="s">
        <v>687</v>
      </c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5" t="s">
        <v>724</v>
      </c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299" t="s">
        <v>741</v>
      </c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6"/>
      <c r="AV1" s="299" t="s">
        <v>818</v>
      </c>
      <c r="AW1" s="315"/>
      <c r="AX1" s="315"/>
      <c r="AY1" s="315"/>
      <c r="AZ1" s="315"/>
      <c r="BA1" s="315"/>
      <c r="BB1" s="315"/>
      <c r="BC1" s="315"/>
      <c r="BD1" s="315"/>
      <c r="BE1" s="315"/>
      <c r="BF1" s="316"/>
    </row>
    <row r="2" spans="1:58" ht="36" customHeight="1" x14ac:dyDescent="0.35">
      <c r="A2" s="102" t="s">
        <v>387</v>
      </c>
      <c r="B2" s="327" t="s">
        <v>5</v>
      </c>
      <c r="C2" s="328"/>
      <c r="D2" s="327" t="s">
        <v>6</v>
      </c>
      <c r="E2" s="328"/>
      <c r="F2" s="327" t="s">
        <v>2</v>
      </c>
      <c r="G2" s="328"/>
      <c r="H2" s="327" t="s">
        <v>3</v>
      </c>
      <c r="I2" s="328"/>
      <c r="J2" s="332" t="s">
        <v>4</v>
      </c>
      <c r="K2" s="333"/>
      <c r="L2" s="334"/>
      <c r="M2" s="327" t="s">
        <v>5</v>
      </c>
      <c r="N2" s="328"/>
      <c r="O2" s="327" t="s">
        <v>6</v>
      </c>
      <c r="P2" s="328"/>
      <c r="Q2" s="327" t="s">
        <v>2</v>
      </c>
      <c r="R2" s="328"/>
      <c r="S2" s="327" t="s">
        <v>3</v>
      </c>
      <c r="T2" s="328"/>
      <c r="U2" s="329" t="s">
        <v>4</v>
      </c>
      <c r="V2" s="330"/>
      <c r="W2" s="331"/>
      <c r="X2" s="327" t="s">
        <v>5</v>
      </c>
      <c r="Y2" s="328"/>
      <c r="Z2" s="327" t="s">
        <v>6</v>
      </c>
      <c r="AA2" s="328"/>
      <c r="AB2" s="327" t="s">
        <v>2</v>
      </c>
      <c r="AC2" s="328"/>
      <c r="AD2" s="327" t="s">
        <v>3</v>
      </c>
      <c r="AE2" s="328"/>
      <c r="AF2" s="329" t="s">
        <v>4</v>
      </c>
      <c r="AG2" s="330"/>
      <c r="AH2" s="331"/>
      <c r="AI2" s="302" t="s">
        <v>5</v>
      </c>
      <c r="AJ2" s="303"/>
      <c r="AK2" s="302" t="s">
        <v>6</v>
      </c>
      <c r="AL2" s="303"/>
      <c r="AM2" s="302" t="s">
        <v>2</v>
      </c>
      <c r="AN2" s="303"/>
      <c r="AO2" s="302" t="s">
        <v>3</v>
      </c>
      <c r="AP2" s="303"/>
      <c r="AQ2" s="302" t="s">
        <v>743</v>
      </c>
      <c r="AR2" s="303"/>
      <c r="AS2" s="304" t="s">
        <v>4</v>
      </c>
      <c r="AT2" s="304"/>
      <c r="AU2" s="305"/>
      <c r="AV2" s="302" t="s">
        <v>5</v>
      </c>
      <c r="AW2" s="303"/>
      <c r="AX2" s="302" t="s">
        <v>6</v>
      </c>
      <c r="AY2" s="303"/>
      <c r="AZ2" s="302" t="s">
        <v>2</v>
      </c>
      <c r="BA2" s="303"/>
      <c r="BB2" s="302" t="s">
        <v>3</v>
      </c>
      <c r="BC2" s="303"/>
      <c r="BD2" s="304" t="s">
        <v>4</v>
      </c>
      <c r="BE2" s="304"/>
      <c r="BF2" s="305"/>
    </row>
    <row r="3" spans="1:58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5" t="s">
        <v>0</v>
      </c>
      <c r="AW3" s="285" t="s">
        <v>7</v>
      </c>
      <c r="AX3" s="285" t="s">
        <v>0</v>
      </c>
      <c r="AY3" s="285" t="s">
        <v>7</v>
      </c>
      <c r="AZ3" s="285" t="s">
        <v>0</v>
      </c>
      <c r="BA3" s="285" t="s">
        <v>7</v>
      </c>
      <c r="BB3" s="285" t="s">
        <v>0</v>
      </c>
      <c r="BC3" s="285" t="s">
        <v>7</v>
      </c>
      <c r="BD3" s="286" t="s">
        <v>0</v>
      </c>
      <c r="BE3" s="286" t="s">
        <v>7</v>
      </c>
      <c r="BF3" s="286" t="s">
        <v>577</v>
      </c>
    </row>
    <row r="4" spans="1:58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</row>
    <row r="5" spans="1:58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</row>
    <row r="6" spans="1:58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</row>
    <row r="7" spans="1:58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</row>
    <row r="8" spans="1:58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15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</row>
    <row r="9" spans="1:58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15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</row>
    <row r="10" spans="1:58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15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</row>
    <row r="11" spans="1:58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15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</row>
    <row r="12" spans="1:58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15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</row>
    <row r="13" spans="1:58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15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</row>
    <row r="14" spans="1:58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15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</row>
    <row r="15" spans="1:58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15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</row>
    <row r="16" spans="1:58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15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</row>
    <row r="17" spans="1:58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15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</row>
    <row r="18" spans="1:58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15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</row>
    <row r="19" spans="1:58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15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</row>
    <row r="20" spans="1:58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92"/>
      <c r="AS20" s="41"/>
      <c r="AT20" s="41"/>
      <c r="AU20" s="41"/>
    </row>
    <row r="21" spans="1:58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</row>
    <row r="22" spans="1:58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</row>
    <row r="23" spans="1:58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</row>
    <row r="24" spans="1:58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</row>
    <row r="25" spans="1:58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</row>
    <row r="26" spans="1:58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</row>
    <row r="27" spans="1:58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</row>
    <row r="28" spans="1:58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</row>
    <row r="29" spans="1:58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</row>
    <row r="30" spans="1:58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</row>
    <row r="31" spans="1:58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</row>
    <row r="32" spans="1:58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</row>
    <row r="33" spans="2:4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</row>
    <row r="34" spans="2:4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</row>
    <row r="35" spans="2:4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</row>
    <row r="36" spans="2:4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</row>
    <row r="37" spans="2:4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</row>
    <row r="38" spans="2:4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</row>
    <row r="39" spans="2:4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</row>
    <row r="40" spans="2:4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</row>
    <row r="41" spans="2:4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</row>
    <row r="42" spans="2:4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</row>
    <row r="43" spans="2:4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</row>
    <row r="44" spans="2:4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</row>
    <row r="45" spans="2:4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</row>
    <row r="46" spans="2:4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</row>
    <row r="47" spans="2:4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</row>
    <row r="48" spans="2:4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</row>
    <row r="49" spans="2:4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</row>
    <row r="50" spans="2:4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</row>
    <row r="51" spans="2:4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</row>
    <row r="52" spans="2:4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</row>
    <row r="53" spans="2:4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</row>
    <row r="54" spans="2:4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</row>
    <row r="55" spans="2:4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</row>
    <row r="56" spans="2:4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</row>
    <row r="57" spans="2:4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</row>
  </sheetData>
  <mergeCells count="31">
    <mergeCell ref="AV1:BF1"/>
    <mergeCell ref="AV2:AW2"/>
    <mergeCell ref="AX2:AY2"/>
    <mergeCell ref="AZ2:BA2"/>
    <mergeCell ref="BB2:BC2"/>
    <mergeCell ref="BD2:BF2"/>
    <mergeCell ref="AI2:AJ2"/>
    <mergeCell ref="AK2:AL2"/>
    <mergeCell ref="AM2:AN2"/>
    <mergeCell ref="AO2:AP2"/>
    <mergeCell ref="AI1:AU1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4"/>
  <sheetViews>
    <sheetView zoomScaleNormal="100" workbookViewId="0">
      <pane xSplit="8535" topLeftCell="AL1" activePane="topRight"/>
      <selection activeCell="A9" sqref="A9"/>
      <selection pane="topRight" activeCell="AZ5" sqref="AZ5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3" width="5" style="7" customWidth="1"/>
    <col min="24" max="34" width="5" style="108" customWidth="1"/>
    <col min="35" max="47" width="4.42578125" style="7" customWidth="1"/>
    <col min="48" max="58" width="4.140625" style="7" customWidth="1"/>
    <col min="59" max="16384" width="9.140625" style="7"/>
  </cols>
  <sheetData>
    <row r="1" spans="1:58" s="104" customFormat="1" ht="39.75" customHeight="1" x14ac:dyDescent="0.25">
      <c r="B1" s="325" t="s">
        <v>551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25" t="s">
        <v>687</v>
      </c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25" t="s">
        <v>724</v>
      </c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299" t="s">
        <v>741</v>
      </c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6"/>
      <c r="AV1" s="299" t="s">
        <v>818</v>
      </c>
      <c r="AW1" s="315"/>
      <c r="AX1" s="315"/>
      <c r="AY1" s="315"/>
      <c r="AZ1" s="315"/>
      <c r="BA1" s="315"/>
      <c r="BB1" s="315"/>
      <c r="BC1" s="315"/>
      <c r="BD1" s="315"/>
      <c r="BE1" s="315"/>
      <c r="BF1" s="316"/>
    </row>
    <row r="2" spans="1:58" ht="35.25" customHeight="1" x14ac:dyDescent="0.35">
      <c r="A2" s="101" t="s">
        <v>473</v>
      </c>
      <c r="B2" s="302" t="s">
        <v>5</v>
      </c>
      <c r="C2" s="303"/>
      <c r="D2" s="302" t="s">
        <v>6</v>
      </c>
      <c r="E2" s="303"/>
      <c r="F2" s="302" t="s">
        <v>2</v>
      </c>
      <c r="G2" s="303"/>
      <c r="H2" s="302" t="s">
        <v>3</v>
      </c>
      <c r="I2" s="303"/>
      <c r="J2" s="302" t="s">
        <v>4</v>
      </c>
      <c r="K2" s="302"/>
      <c r="L2" s="337"/>
      <c r="M2" s="302" t="s">
        <v>5</v>
      </c>
      <c r="N2" s="303"/>
      <c r="O2" s="302" t="s">
        <v>6</v>
      </c>
      <c r="P2" s="303"/>
      <c r="Q2" s="302" t="s">
        <v>2</v>
      </c>
      <c r="R2" s="303"/>
      <c r="S2" s="302" t="s">
        <v>3</v>
      </c>
      <c r="T2" s="303"/>
      <c r="U2" s="304" t="s">
        <v>4</v>
      </c>
      <c r="V2" s="304"/>
      <c r="W2" s="305"/>
      <c r="X2" s="302" t="s">
        <v>5</v>
      </c>
      <c r="Y2" s="303"/>
      <c r="Z2" s="302" t="s">
        <v>6</v>
      </c>
      <c r="AA2" s="303"/>
      <c r="AB2" s="302" t="s">
        <v>2</v>
      </c>
      <c r="AC2" s="303"/>
      <c r="AD2" s="302" t="s">
        <v>3</v>
      </c>
      <c r="AE2" s="303"/>
      <c r="AF2" s="304" t="s">
        <v>4</v>
      </c>
      <c r="AG2" s="304"/>
      <c r="AH2" s="305"/>
      <c r="AI2" s="302" t="s">
        <v>5</v>
      </c>
      <c r="AJ2" s="303"/>
      <c r="AK2" s="302" t="s">
        <v>6</v>
      </c>
      <c r="AL2" s="303"/>
      <c r="AM2" s="302" t="s">
        <v>2</v>
      </c>
      <c r="AN2" s="303"/>
      <c r="AO2" s="302" t="s">
        <v>3</v>
      </c>
      <c r="AP2" s="303"/>
      <c r="AQ2" s="302" t="s">
        <v>743</v>
      </c>
      <c r="AR2" s="303"/>
      <c r="AS2" s="304" t="s">
        <v>4</v>
      </c>
      <c r="AT2" s="304"/>
      <c r="AU2" s="305"/>
      <c r="AV2" s="302" t="s">
        <v>5</v>
      </c>
      <c r="AW2" s="303"/>
      <c r="AX2" s="302" t="s">
        <v>6</v>
      </c>
      <c r="AY2" s="303"/>
      <c r="AZ2" s="302" t="s">
        <v>2</v>
      </c>
      <c r="BA2" s="303"/>
      <c r="BB2" s="302" t="s">
        <v>3</v>
      </c>
      <c r="BC2" s="303"/>
      <c r="BD2" s="304" t="s">
        <v>4</v>
      </c>
      <c r="BE2" s="304"/>
      <c r="BF2" s="305"/>
    </row>
    <row r="3" spans="1:58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5" t="s">
        <v>0</v>
      </c>
      <c r="AW3" s="285" t="s">
        <v>7</v>
      </c>
      <c r="AX3" s="285" t="s">
        <v>0</v>
      </c>
      <c r="AY3" s="285" t="s">
        <v>7</v>
      </c>
      <c r="AZ3" s="285" t="s">
        <v>0</v>
      </c>
      <c r="BA3" s="285" t="s">
        <v>7</v>
      </c>
      <c r="BB3" s="285" t="s">
        <v>0</v>
      </c>
      <c r="BC3" s="285" t="s">
        <v>7</v>
      </c>
      <c r="BD3" s="286" t="s">
        <v>0</v>
      </c>
      <c r="BE3" s="286" t="s">
        <v>7</v>
      </c>
      <c r="BF3" s="286" t="s">
        <v>577</v>
      </c>
    </row>
    <row r="4" spans="1:58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</row>
    <row r="5" spans="1:58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</row>
    <row r="6" spans="1:58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</row>
    <row r="7" spans="1:58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</row>
    <row r="8" spans="1:58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</row>
    <row r="9" spans="1:58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</row>
    <row r="10" spans="1:58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</row>
    <row r="11" spans="1:58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</row>
    <row r="12" spans="1:58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</row>
    <row r="13" spans="1:58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</row>
    <row r="14" spans="1:58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</row>
    <row r="15" spans="1:58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</row>
    <row r="16" spans="1:58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</row>
    <row r="17" spans="1:58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</row>
    <row r="18" spans="1:58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</row>
    <row r="19" spans="1:58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</row>
    <row r="20" spans="1:58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</row>
    <row r="21" spans="1:58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</row>
    <row r="22" spans="1:58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</row>
    <row r="23" spans="1:58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</row>
    <row r="24" spans="1:58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</row>
    <row r="25" spans="1:58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</row>
    <row r="26" spans="1:58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</row>
    <row r="27" spans="1:58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</row>
    <row r="28" spans="1:58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</row>
    <row r="29" spans="1:58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</row>
    <row r="30" spans="1:58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</row>
    <row r="31" spans="1:58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</row>
    <row r="32" spans="1:58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</row>
    <row r="33" spans="1:58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</row>
    <row r="34" spans="1:58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</row>
    <row r="35" spans="1:58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</row>
    <row r="36" spans="1:58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</row>
    <row r="37" spans="1:58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</row>
    <row r="38" spans="1:58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</row>
    <row r="39" spans="1:58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</row>
    <row r="40" spans="1:58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</row>
    <row r="41" spans="1:58" x14ac:dyDescent="0.2">
      <c r="A41" s="21"/>
    </row>
    <row r="42" spans="1:58" x14ac:dyDescent="0.2">
      <c r="A42" s="21"/>
    </row>
    <row r="43" spans="1:58" x14ac:dyDescent="0.2">
      <c r="A43" s="21"/>
    </row>
    <row r="45" spans="1:58" x14ac:dyDescent="0.2">
      <c r="A45" s="23"/>
    </row>
    <row r="46" spans="1:58" x14ac:dyDescent="0.2">
      <c r="A46" s="30"/>
    </row>
    <row r="47" spans="1:58" x14ac:dyDescent="0.2">
      <c r="A47" s="30"/>
    </row>
    <row r="48" spans="1:58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31">
    <mergeCell ref="AV1:BF1"/>
    <mergeCell ref="AV2:AW2"/>
    <mergeCell ref="AX2:AY2"/>
    <mergeCell ref="AZ2:BA2"/>
    <mergeCell ref="BB2:BC2"/>
    <mergeCell ref="BD2:BF2"/>
    <mergeCell ref="AI1:AU1"/>
    <mergeCell ref="AI2:AJ2"/>
    <mergeCell ref="AK2:AL2"/>
    <mergeCell ref="AM2:AN2"/>
    <mergeCell ref="AO2:AP2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I7" sqref="I7"/>
    </sheetView>
  </sheetViews>
  <sheetFormatPr defaultRowHeight="15" x14ac:dyDescent="0.25"/>
  <cols>
    <col min="1" max="1" width="68.140625" style="185" customWidth="1"/>
    <col min="2" max="4" width="6.28515625" style="186" customWidth="1"/>
    <col min="5" max="5" width="5.28515625" style="185" customWidth="1"/>
    <col min="6" max="6" width="6" style="185" customWidth="1"/>
    <col min="7" max="7" width="7.7109375" style="186" customWidth="1"/>
    <col min="8" max="8" width="4.85546875" style="185" customWidth="1"/>
    <col min="9" max="9" width="7" style="186" customWidth="1"/>
    <col min="10" max="10" width="7.5703125" style="186" customWidth="1"/>
    <col min="11" max="11" width="5.85546875" style="186" customWidth="1"/>
    <col min="12" max="12" width="5.5703125" style="186" customWidth="1"/>
    <col min="13" max="13" width="5.85546875" style="186" customWidth="1"/>
    <col min="14" max="14" width="5.28515625" style="185" customWidth="1"/>
    <col min="15" max="15" width="9.85546875" style="186" customWidth="1"/>
    <col min="16" max="16" width="5.42578125" style="185" customWidth="1"/>
    <col min="17" max="17" width="11.140625" style="186" customWidth="1"/>
    <col min="18" max="18" width="5.7109375" style="296" customWidth="1"/>
    <col min="19" max="19" width="7.28515625" style="185" customWidth="1"/>
    <col min="20" max="20" width="7.85546875" style="185" customWidth="1"/>
    <col min="21" max="16384" width="9.140625" style="185"/>
  </cols>
  <sheetData>
    <row r="1" spans="1:18" ht="32.25" customHeight="1" x14ac:dyDescent="0.3">
      <c r="A1" s="209" t="s">
        <v>719</v>
      </c>
      <c r="B1" s="338">
        <v>42005</v>
      </c>
      <c r="C1" s="338"/>
      <c r="D1" s="338"/>
      <c r="E1" s="338"/>
      <c r="F1" s="338">
        <v>42036</v>
      </c>
      <c r="G1" s="338"/>
      <c r="H1" s="338"/>
      <c r="I1" s="338">
        <v>42064</v>
      </c>
      <c r="J1" s="338"/>
      <c r="K1" s="338"/>
      <c r="L1" s="338"/>
      <c r="M1" s="338"/>
      <c r="N1" s="338"/>
      <c r="O1" s="338">
        <v>42095</v>
      </c>
      <c r="P1" s="338"/>
      <c r="Q1" s="339">
        <v>42125</v>
      </c>
      <c r="R1" s="340"/>
    </row>
    <row r="2" spans="1:18" ht="167.25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7" t="s">
        <v>827</v>
      </c>
      <c r="R2" s="353" t="s">
        <v>9</v>
      </c>
    </row>
    <row r="3" spans="1:18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279">
        <f t="shared" ref="N3:N13" si="2">SUM(I3:M3)</f>
        <v>111</v>
      </c>
      <c r="O3" s="280" t="s">
        <v>814</v>
      </c>
      <c r="P3" s="284" t="s">
        <v>814</v>
      </c>
      <c r="Q3" s="186">
        <v>1</v>
      </c>
      <c r="R3" s="298">
        <f>Q3</f>
        <v>1</v>
      </c>
    </row>
    <row r="4" spans="1:18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281">
        <f t="shared" si="2"/>
        <v>4</v>
      </c>
      <c r="O4" s="195">
        <v>1</v>
      </c>
      <c r="P4" s="284">
        <v>1</v>
      </c>
      <c r="Q4" s="186">
        <v>1</v>
      </c>
      <c r="R4" s="298">
        <f t="shared" ref="R4:R18" si="3">Q4</f>
        <v>1</v>
      </c>
    </row>
    <row r="5" spans="1:18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281">
        <f t="shared" si="2"/>
        <v>3</v>
      </c>
      <c r="O5" s="195">
        <v>1</v>
      </c>
      <c r="P5" s="284">
        <v>1</v>
      </c>
      <c r="R5" s="298">
        <f t="shared" si="3"/>
        <v>0</v>
      </c>
    </row>
    <row r="6" spans="1:18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281">
        <f t="shared" si="2"/>
        <v>3</v>
      </c>
      <c r="O6" s="195">
        <v>1</v>
      </c>
      <c r="P6" s="284">
        <v>1</v>
      </c>
      <c r="Q6" s="186">
        <v>1</v>
      </c>
      <c r="R6" s="298">
        <f t="shared" si="3"/>
        <v>1</v>
      </c>
    </row>
    <row r="7" spans="1:18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281">
        <f t="shared" si="2"/>
        <v>3</v>
      </c>
      <c r="O7" s="195">
        <v>1</v>
      </c>
      <c r="P7" s="284">
        <v>1</v>
      </c>
      <c r="Q7" s="186">
        <v>1</v>
      </c>
      <c r="R7" s="298">
        <f t="shared" si="3"/>
        <v>1</v>
      </c>
    </row>
    <row r="8" spans="1:18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281">
        <f t="shared" si="2"/>
        <v>3</v>
      </c>
      <c r="O8" s="195">
        <v>1</v>
      </c>
      <c r="P8" s="284">
        <v>1</v>
      </c>
      <c r="Q8" s="186">
        <v>1</v>
      </c>
      <c r="R8" s="298">
        <f t="shared" si="3"/>
        <v>1</v>
      </c>
    </row>
    <row r="9" spans="1:18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281">
        <f t="shared" si="2"/>
        <v>3</v>
      </c>
      <c r="O9" s="195">
        <v>1</v>
      </c>
      <c r="P9" s="284">
        <v>1</v>
      </c>
      <c r="Q9" s="186">
        <v>1</v>
      </c>
      <c r="R9" s="298">
        <f t="shared" si="3"/>
        <v>1</v>
      </c>
    </row>
    <row r="10" spans="1:18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281">
        <f t="shared" si="2"/>
        <v>32</v>
      </c>
      <c r="O10" s="195" t="s">
        <v>814</v>
      </c>
      <c r="P10" s="284" t="s">
        <v>814</v>
      </c>
      <c r="R10" s="298">
        <f t="shared" si="3"/>
        <v>0</v>
      </c>
    </row>
    <row r="11" spans="1:18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281">
        <f t="shared" si="2"/>
        <v>319</v>
      </c>
      <c r="O11" s="195" t="s">
        <v>814</v>
      </c>
      <c r="P11" s="284" t="s">
        <v>814</v>
      </c>
      <c r="R11" s="298">
        <f t="shared" si="3"/>
        <v>0</v>
      </c>
    </row>
    <row r="12" spans="1:18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281">
        <f t="shared" si="2"/>
        <v>487</v>
      </c>
      <c r="O12" s="195">
        <v>34</v>
      </c>
      <c r="P12" s="284">
        <v>34</v>
      </c>
      <c r="R12" s="298">
        <f t="shared" si="3"/>
        <v>0</v>
      </c>
    </row>
    <row r="13" spans="1:18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281">
        <f t="shared" si="2"/>
        <v>714</v>
      </c>
      <c r="O13" s="195"/>
      <c r="P13" s="284"/>
      <c r="R13" s="298">
        <f t="shared" si="3"/>
        <v>0</v>
      </c>
    </row>
    <row r="14" spans="1:18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281"/>
      <c r="O14" s="195"/>
      <c r="P14" s="284"/>
      <c r="R14" s="298">
        <f t="shared" si="3"/>
        <v>0</v>
      </c>
    </row>
    <row r="15" spans="1:18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281">
        <f>SUM(I15:M15)</f>
        <v>108</v>
      </c>
      <c r="O15" s="195"/>
      <c r="P15" s="284"/>
      <c r="R15" s="298">
        <f t="shared" si="3"/>
        <v>0</v>
      </c>
    </row>
    <row r="16" spans="1:18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281">
        <f>SUM(I16:M16)</f>
        <v>8</v>
      </c>
      <c r="O16" s="195">
        <v>5</v>
      </c>
      <c r="P16" s="284">
        <v>5</v>
      </c>
      <c r="Q16" s="186">
        <v>4</v>
      </c>
      <c r="R16" s="298">
        <f t="shared" si="3"/>
        <v>4</v>
      </c>
    </row>
    <row r="17" spans="1:18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281"/>
      <c r="O17" s="195"/>
      <c r="P17" s="284"/>
      <c r="R17" s="298">
        <f t="shared" si="3"/>
        <v>0</v>
      </c>
    </row>
    <row r="18" spans="1:18" ht="19.5" customHeight="1" x14ac:dyDescent="0.25">
      <c r="A18" s="194" t="s">
        <v>815</v>
      </c>
      <c r="B18" s="201"/>
      <c r="C18" s="193"/>
      <c r="D18" s="193"/>
      <c r="E18" s="282"/>
      <c r="F18" s="194"/>
      <c r="G18" s="193"/>
      <c r="H18" s="282"/>
      <c r="I18" s="193"/>
      <c r="N18" s="283"/>
      <c r="O18" s="186">
        <v>5</v>
      </c>
      <c r="P18" s="284">
        <v>5</v>
      </c>
      <c r="Q18" s="186">
        <v>5</v>
      </c>
      <c r="R18" s="298">
        <f t="shared" si="3"/>
        <v>5</v>
      </c>
    </row>
    <row r="19" spans="1:18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18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18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18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18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18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18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18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18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18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18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18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18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18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5">
    <mergeCell ref="F1:H1"/>
    <mergeCell ref="B1:E1"/>
    <mergeCell ref="I1:N1"/>
    <mergeCell ref="O1:P1"/>
    <mergeCell ref="Q1:R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7"/>
  <sheetViews>
    <sheetView workbookViewId="0">
      <pane xSplit="6195" topLeftCell="AJ1" activePane="topRight"/>
      <selection activeCell="C13" sqref="C13"/>
      <selection pane="topRight" activeCell="AU5" sqref="AU5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249" width="9.140625" style="44"/>
    <col min="250" max="250" width="4.140625" style="44" customWidth="1"/>
    <col min="251" max="251" width="5" style="44" customWidth="1"/>
    <col min="252" max="252" width="45.7109375" style="44" customWidth="1"/>
    <col min="253" max="253" width="4.28515625" style="44" customWidth="1"/>
    <col min="254" max="254" width="4.85546875" style="44" customWidth="1"/>
    <col min="255" max="255" width="3.85546875" style="44" customWidth="1"/>
    <col min="256" max="256" width="4.28515625" style="44" customWidth="1"/>
    <col min="257" max="257" width="3.85546875" style="44" customWidth="1"/>
    <col min="258" max="258" width="5" style="44" bestFit="1" customWidth="1"/>
    <col min="259" max="259" width="4" style="44" bestFit="1" customWidth="1"/>
    <col min="260" max="260" width="3.28515625" style="44" customWidth="1"/>
    <col min="261" max="261" width="3.140625" style="44" customWidth="1"/>
    <col min="262" max="262" width="4.28515625" style="44" customWidth="1"/>
    <col min="263" max="263" width="4.85546875" style="44" customWidth="1"/>
    <col min="264" max="264" width="3.140625" style="44" customWidth="1"/>
    <col min="265" max="265" width="4.42578125" style="44" customWidth="1"/>
    <col min="266" max="266" width="5.140625" style="44" customWidth="1"/>
    <col min="267" max="267" width="4.28515625" style="44" customWidth="1"/>
    <col min="268" max="268" width="4.140625" style="44" customWidth="1"/>
    <col min="269" max="269" width="5" style="44" customWidth="1"/>
    <col min="270" max="270" width="4.28515625" style="44" customWidth="1"/>
    <col min="271" max="505" width="9.140625" style="44"/>
    <col min="506" max="506" width="4.140625" style="44" customWidth="1"/>
    <col min="507" max="507" width="5" style="44" customWidth="1"/>
    <col min="508" max="508" width="45.7109375" style="44" customWidth="1"/>
    <col min="509" max="509" width="4.28515625" style="44" customWidth="1"/>
    <col min="510" max="510" width="4.85546875" style="44" customWidth="1"/>
    <col min="511" max="511" width="3.85546875" style="44" customWidth="1"/>
    <col min="512" max="512" width="4.28515625" style="44" customWidth="1"/>
    <col min="513" max="513" width="3.85546875" style="44" customWidth="1"/>
    <col min="514" max="514" width="5" style="44" bestFit="1" customWidth="1"/>
    <col min="515" max="515" width="4" style="44" bestFit="1" customWidth="1"/>
    <col min="516" max="516" width="3.28515625" style="44" customWidth="1"/>
    <col min="517" max="517" width="3.140625" style="44" customWidth="1"/>
    <col min="518" max="518" width="4.28515625" style="44" customWidth="1"/>
    <col min="519" max="519" width="4.85546875" style="44" customWidth="1"/>
    <col min="520" max="520" width="3.140625" style="44" customWidth="1"/>
    <col min="521" max="521" width="4.42578125" style="44" customWidth="1"/>
    <col min="522" max="522" width="5.140625" style="44" customWidth="1"/>
    <col min="523" max="523" width="4.28515625" style="44" customWidth="1"/>
    <col min="524" max="524" width="4.140625" style="44" customWidth="1"/>
    <col min="525" max="525" width="5" style="44" customWidth="1"/>
    <col min="526" max="526" width="4.28515625" style="44" customWidth="1"/>
    <col min="527" max="761" width="9.140625" style="44"/>
    <col min="762" max="762" width="4.140625" style="44" customWidth="1"/>
    <col min="763" max="763" width="5" style="44" customWidth="1"/>
    <col min="764" max="764" width="45.7109375" style="44" customWidth="1"/>
    <col min="765" max="765" width="4.28515625" style="44" customWidth="1"/>
    <col min="766" max="766" width="4.85546875" style="44" customWidth="1"/>
    <col min="767" max="767" width="3.85546875" style="44" customWidth="1"/>
    <col min="768" max="768" width="4.28515625" style="44" customWidth="1"/>
    <col min="769" max="769" width="3.85546875" style="44" customWidth="1"/>
    <col min="770" max="770" width="5" style="44" bestFit="1" customWidth="1"/>
    <col min="771" max="771" width="4" style="44" bestFit="1" customWidth="1"/>
    <col min="772" max="772" width="3.28515625" style="44" customWidth="1"/>
    <col min="773" max="773" width="3.140625" style="44" customWidth="1"/>
    <col min="774" max="774" width="4.28515625" style="44" customWidth="1"/>
    <col min="775" max="775" width="4.85546875" style="44" customWidth="1"/>
    <col min="776" max="776" width="3.140625" style="44" customWidth="1"/>
    <col min="777" max="777" width="4.42578125" style="44" customWidth="1"/>
    <col min="778" max="778" width="5.140625" style="44" customWidth="1"/>
    <col min="779" max="779" width="4.28515625" style="44" customWidth="1"/>
    <col min="780" max="780" width="4.140625" style="44" customWidth="1"/>
    <col min="781" max="781" width="5" style="44" customWidth="1"/>
    <col min="782" max="782" width="4.28515625" style="44" customWidth="1"/>
    <col min="783" max="1017" width="9.140625" style="44"/>
    <col min="1018" max="1018" width="4.140625" style="44" customWidth="1"/>
    <col min="1019" max="1019" width="5" style="44" customWidth="1"/>
    <col min="1020" max="1020" width="45.7109375" style="44" customWidth="1"/>
    <col min="1021" max="1021" width="4.28515625" style="44" customWidth="1"/>
    <col min="1022" max="1022" width="4.85546875" style="44" customWidth="1"/>
    <col min="1023" max="1023" width="3.85546875" style="44" customWidth="1"/>
    <col min="1024" max="1024" width="4.28515625" style="44" customWidth="1"/>
    <col min="1025" max="1025" width="3.85546875" style="44" customWidth="1"/>
    <col min="1026" max="1026" width="5" style="44" bestFit="1" customWidth="1"/>
    <col min="1027" max="1027" width="4" style="44" bestFit="1" customWidth="1"/>
    <col min="1028" max="1028" width="3.28515625" style="44" customWidth="1"/>
    <col min="1029" max="1029" width="3.140625" style="44" customWidth="1"/>
    <col min="1030" max="1030" width="4.28515625" style="44" customWidth="1"/>
    <col min="1031" max="1031" width="4.85546875" style="44" customWidth="1"/>
    <col min="1032" max="1032" width="3.140625" style="44" customWidth="1"/>
    <col min="1033" max="1033" width="4.42578125" style="44" customWidth="1"/>
    <col min="1034" max="1034" width="5.140625" style="44" customWidth="1"/>
    <col min="1035" max="1035" width="4.28515625" style="44" customWidth="1"/>
    <col min="1036" max="1036" width="4.140625" style="44" customWidth="1"/>
    <col min="1037" max="1037" width="5" style="44" customWidth="1"/>
    <col min="1038" max="1038" width="4.28515625" style="44" customWidth="1"/>
    <col min="1039" max="1273" width="9.140625" style="44"/>
    <col min="1274" max="1274" width="4.140625" style="44" customWidth="1"/>
    <col min="1275" max="1275" width="5" style="44" customWidth="1"/>
    <col min="1276" max="1276" width="45.7109375" style="44" customWidth="1"/>
    <col min="1277" max="1277" width="4.28515625" style="44" customWidth="1"/>
    <col min="1278" max="1278" width="4.85546875" style="44" customWidth="1"/>
    <col min="1279" max="1279" width="3.85546875" style="44" customWidth="1"/>
    <col min="1280" max="1280" width="4.28515625" style="44" customWidth="1"/>
    <col min="1281" max="1281" width="3.85546875" style="44" customWidth="1"/>
    <col min="1282" max="1282" width="5" style="44" bestFit="1" customWidth="1"/>
    <col min="1283" max="1283" width="4" style="44" bestFit="1" customWidth="1"/>
    <col min="1284" max="1284" width="3.28515625" style="44" customWidth="1"/>
    <col min="1285" max="1285" width="3.140625" style="44" customWidth="1"/>
    <col min="1286" max="1286" width="4.28515625" style="44" customWidth="1"/>
    <col min="1287" max="1287" width="4.85546875" style="44" customWidth="1"/>
    <col min="1288" max="1288" width="3.140625" style="44" customWidth="1"/>
    <col min="1289" max="1289" width="4.42578125" style="44" customWidth="1"/>
    <col min="1290" max="1290" width="5.140625" style="44" customWidth="1"/>
    <col min="1291" max="1291" width="4.28515625" style="44" customWidth="1"/>
    <col min="1292" max="1292" width="4.140625" style="44" customWidth="1"/>
    <col min="1293" max="1293" width="5" style="44" customWidth="1"/>
    <col min="1294" max="1294" width="4.28515625" style="44" customWidth="1"/>
    <col min="1295" max="1529" width="9.140625" style="44"/>
    <col min="1530" max="1530" width="4.140625" style="44" customWidth="1"/>
    <col min="1531" max="1531" width="5" style="44" customWidth="1"/>
    <col min="1532" max="1532" width="45.7109375" style="44" customWidth="1"/>
    <col min="1533" max="1533" width="4.28515625" style="44" customWidth="1"/>
    <col min="1534" max="1534" width="4.85546875" style="44" customWidth="1"/>
    <col min="1535" max="1535" width="3.85546875" style="44" customWidth="1"/>
    <col min="1536" max="1536" width="4.28515625" style="44" customWidth="1"/>
    <col min="1537" max="1537" width="3.85546875" style="44" customWidth="1"/>
    <col min="1538" max="1538" width="5" style="44" bestFit="1" customWidth="1"/>
    <col min="1539" max="1539" width="4" style="44" bestFit="1" customWidth="1"/>
    <col min="1540" max="1540" width="3.28515625" style="44" customWidth="1"/>
    <col min="1541" max="1541" width="3.140625" style="44" customWidth="1"/>
    <col min="1542" max="1542" width="4.28515625" style="44" customWidth="1"/>
    <col min="1543" max="1543" width="4.85546875" style="44" customWidth="1"/>
    <col min="1544" max="1544" width="3.140625" style="44" customWidth="1"/>
    <col min="1545" max="1545" width="4.42578125" style="44" customWidth="1"/>
    <col min="1546" max="1546" width="5.140625" style="44" customWidth="1"/>
    <col min="1547" max="1547" width="4.28515625" style="44" customWidth="1"/>
    <col min="1548" max="1548" width="4.140625" style="44" customWidth="1"/>
    <col min="1549" max="1549" width="5" style="44" customWidth="1"/>
    <col min="1550" max="1550" width="4.28515625" style="44" customWidth="1"/>
    <col min="1551" max="1785" width="9.140625" style="44"/>
    <col min="1786" max="1786" width="4.140625" style="44" customWidth="1"/>
    <col min="1787" max="1787" width="5" style="44" customWidth="1"/>
    <col min="1788" max="1788" width="45.7109375" style="44" customWidth="1"/>
    <col min="1789" max="1789" width="4.28515625" style="44" customWidth="1"/>
    <col min="1790" max="1790" width="4.85546875" style="44" customWidth="1"/>
    <col min="1791" max="1791" width="3.85546875" style="44" customWidth="1"/>
    <col min="1792" max="1792" width="4.28515625" style="44" customWidth="1"/>
    <col min="1793" max="1793" width="3.85546875" style="44" customWidth="1"/>
    <col min="1794" max="1794" width="5" style="44" bestFit="1" customWidth="1"/>
    <col min="1795" max="1795" width="4" style="44" bestFit="1" customWidth="1"/>
    <col min="1796" max="1796" width="3.28515625" style="44" customWidth="1"/>
    <col min="1797" max="1797" width="3.140625" style="44" customWidth="1"/>
    <col min="1798" max="1798" width="4.28515625" style="44" customWidth="1"/>
    <col min="1799" max="1799" width="4.85546875" style="44" customWidth="1"/>
    <col min="1800" max="1800" width="3.140625" style="44" customWidth="1"/>
    <col min="1801" max="1801" width="4.42578125" style="44" customWidth="1"/>
    <col min="1802" max="1802" width="5.140625" style="44" customWidth="1"/>
    <col min="1803" max="1803" width="4.28515625" style="44" customWidth="1"/>
    <col min="1804" max="1804" width="4.140625" style="44" customWidth="1"/>
    <col min="1805" max="1805" width="5" style="44" customWidth="1"/>
    <col min="1806" max="1806" width="4.28515625" style="44" customWidth="1"/>
    <col min="1807" max="2041" width="9.140625" style="44"/>
    <col min="2042" max="2042" width="4.140625" style="44" customWidth="1"/>
    <col min="2043" max="2043" width="5" style="44" customWidth="1"/>
    <col min="2044" max="2044" width="45.7109375" style="44" customWidth="1"/>
    <col min="2045" max="2045" width="4.28515625" style="44" customWidth="1"/>
    <col min="2046" max="2046" width="4.85546875" style="44" customWidth="1"/>
    <col min="2047" max="2047" width="3.85546875" style="44" customWidth="1"/>
    <col min="2048" max="2048" width="4.28515625" style="44" customWidth="1"/>
    <col min="2049" max="2049" width="3.85546875" style="44" customWidth="1"/>
    <col min="2050" max="2050" width="5" style="44" bestFit="1" customWidth="1"/>
    <col min="2051" max="2051" width="4" style="44" bestFit="1" customWidth="1"/>
    <col min="2052" max="2052" width="3.28515625" style="44" customWidth="1"/>
    <col min="2053" max="2053" width="3.140625" style="44" customWidth="1"/>
    <col min="2054" max="2054" width="4.28515625" style="44" customWidth="1"/>
    <col min="2055" max="2055" width="4.85546875" style="44" customWidth="1"/>
    <col min="2056" max="2056" width="3.140625" style="44" customWidth="1"/>
    <col min="2057" max="2057" width="4.42578125" style="44" customWidth="1"/>
    <col min="2058" max="2058" width="5.140625" style="44" customWidth="1"/>
    <col min="2059" max="2059" width="4.28515625" style="44" customWidth="1"/>
    <col min="2060" max="2060" width="4.140625" style="44" customWidth="1"/>
    <col min="2061" max="2061" width="5" style="44" customWidth="1"/>
    <col min="2062" max="2062" width="4.28515625" style="44" customWidth="1"/>
    <col min="2063" max="2297" width="9.140625" style="44"/>
    <col min="2298" max="2298" width="4.140625" style="44" customWidth="1"/>
    <col min="2299" max="2299" width="5" style="44" customWidth="1"/>
    <col min="2300" max="2300" width="45.7109375" style="44" customWidth="1"/>
    <col min="2301" max="2301" width="4.28515625" style="44" customWidth="1"/>
    <col min="2302" max="2302" width="4.85546875" style="44" customWidth="1"/>
    <col min="2303" max="2303" width="3.85546875" style="44" customWidth="1"/>
    <col min="2304" max="2304" width="4.28515625" style="44" customWidth="1"/>
    <col min="2305" max="2305" width="3.85546875" style="44" customWidth="1"/>
    <col min="2306" max="2306" width="5" style="44" bestFit="1" customWidth="1"/>
    <col min="2307" max="2307" width="4" style="44" bestFit="1" customWidth="1"/>
    <col min="2308" max="2308" width="3.28515625" style="44" customWidth="1"/>
    <col min="2309" max="2309" width="3.140625" style="44" customWidth="1"/>
    <col min="2310" max="2310" width="4.28515625" style="44" customWidth="1"/>
    <col min="2311" max="2311" width="4.85546875" style="44" customWidth="1"/>
    <col min="2312" max="2312" width="3.140625" style="44" customWidth="1"/>
    <col min="2313" max="2313" width="4.42578125" style="44" customWidth="1"/>
    <col min="2314" max="2314" width="5.140625" style="44" customWidth="1"/>
    <col min="2315" max="2315" width="4.28515625" style="44" customWidth="1"/>
    <col min="2316" max="2316" width="4.140625" style="44" customWidth="1"/>
    <col min="2317" max="2317" width="5" style="44" customWidth="1"/>
    <col min="2318" max="2318" width="4.28515625" style="44" customWidth="1"/>
    <col min="2319" max="2553" width="9.140625" style="44"/>
    <col min="2554" max="2554" width="4.140625" style="44" customWidth="1"/>
    <col min="2555" max="2555" width="5" style="44" customWidth="1"/>
    <col min="2556" max="2556" width="45.7109375" style="44" customWidth="1"/>
    <col min="2557" max="2557" width="4.28515625" style="44" customWidth="1"/>
    <col min="2558" max="2558" width="4.85546875" style="44" customWidth="1"/>
    <col min="2559" max="2559" width="3.85546875" style="44" customWidth="1"/>
    <col min="2560" max="2560" width="4.28515625" style="44" customWidth="1"/>
    <col min="2561" max="2561" width="3.85546875" style="44" customWidth="1"/>
    <col min="2562" max="2562" width="5" style="44" bestFit="1" customWidth="1"/>
    <col min="2563" max="2563" width="4" style="44" bestFit="1" customWidth="1"/>
    <col min="2564" max="2564" width="3.28515625" style="44" customWidth="1"/>
    <col min="2565" max="2565" width="3.140625" style="44" customWidth="1"/>
    <col min="2566" max="2566" width="4.28515625" style="44" customWidth="1"/>
    <col min="2567" max="2567" width="4.85546875" style="44" customWidth="1"/>
    <col min="2568" max="2568" width="3.140625" style="44" customWidth="1"/>
    <col min="2569" max="2569" width="4.42578125" style="44" customWidth="1"/>
    <col min="2570" max="2570" width="5.140625" style="44" customWidth="1"/>
    <col min="2571" max="2571" width="4.28515625" style="44" customWidth="1"/>
    <col min="2572" max="2572" width="4.140625" style="44" customWidth="1"/>
    <col min="2573" max="2573" width="5" style="44" customWidth="1"/>
    <col min="2574" max="2574" width="4.28515625" style="44" customWidth="1"/>
    <col min="2575" max="2809" width="9.140625" style="44"/>
    <col min="2810" max="2810" width="4.140625" style="44" customWidth="1"/>
    <col min="2811" max="2811" width="5" style="44" customWidth="1"/>
    <col min="2812" max="2812" width="45.7109375" style="44" customWidth="1"/>
    <col min="2813" max="2813" width="4.28515625" style="44" customWidth="1"/>
    <col min="2814" max="2814" width="4.85546875" style="44" customWidth="1"/>
    <col min="2815" max="2815" width="3.85546875" style="44" customWidth="1"/>
    <col min="2816" max="2816" width="4.28515625" style="44" customWidth="1"/>
    <col min="2817" max="2817" width="3.85546875" style="44" customWidth="1"/>
    <col min="2818" max="2818" width="5" style="44" bestFit="1" customWidth="1"/>
    <col min="2819" max="2819" width="4" style="44" bestFit="1" customWidth="1"/>
    <col min="2820" max="2820" width="3.28515625" style="44" customWidth="1"/>
    <col min="2821" max="2821" width="3.140625" style="44" customWidth="1"/>
    <col min="2822" max="2822" width="4.28515625" style="44" customWidth="1"/>
    <col min="2823" max="2823" width="4.85546875" style="44" customWidth="1"/>
    <col min="2824" max="2824" width="3.140625" style="44" customWidth="1"/>
    <col min="2825" max="2825" width="4.42578125" style="44" customWidth="1"/>
    <col min="2826" max="2826" width="5.140625" style="44" customWidth="1"/>
    <col min="2827" max="2827" width="4.28515625" style="44" customWidth="1"/>
    <col min="2828" max="2828" width="4.140625" style="44" customWidth="1"/>
    <col min="2829" max="2829" width="5" style="44" customWidth="1"/>
    <col min="2830" max="2830" width="4.28515625" style="44" customWidth="1"/>
    <col min="2831" max="3065" width="9.140625" style="44"/>
    <col min="3066" max="3066" width="4.140625" style="44" customWidth="1"/>
    <col min="3067" max="3067" width="5" style="44" customWidth="1"/>
    <col min="3068" max="3068" width="45.7109375" style="44" customWidth="1"/>
    <col min="3069" max="3069" width="4.28515625" style="44" customWidth="1"/>
    <col min="3070" max="3070" width="4.85546875" style="44" customWidth="1"/>
    <col min="3071" max="3071" width="3.85546875" style="44" customWidth="1"/>
    <col min="3072" max="3072" width="4.28515625" style="44" customWidth="1"/>
    <col min="3073" max="3073" width="3.85546875" style="44" customWidth="1"/>
    <col min="3074" max="3074" width="5" style="44" bestFit="1" customWidth="1"/>
    <col min="3075" max="3075" width="4" style="44" bestFit="1" customWidth="1"/>
    <col min="3076" max="3076" width="3.28515625" style="44" customWidth="1"/>
    <col min="3077" max="3077" width="3.140625" style="44" customWidth="1"/>
    <col min="3078" max="3078" width="4.28515625" style="44" customWidth="1"/>
    <col min="3079" max="3079" width="4.85546875" style="44" customWidth="1"/>
    <col min="3080" max="3080" width="3.140625" style="44" customWidth="1"/>
    <col min="3081" max="3081" width="4.42578125" style="44" customWidth="1"/>
    <col min="3082" max="3082" width="5.140625" style="44" customWidth="1"/>
    <col min="3083" max="3083" width="4.28515625" style="44" customWidth="1"/>
    <col min="3084" max="3084" width="4.140625" style="44" customWidth="1"/>
    <col min="3085" max="3085" width="5" style="44" customWidth="1"/>
    <col min="3086" max="3086" width="4.28515625" style="44" customWidth="1"/>
    <col min="3087" max="3321" width="9.140625" style="44"/>
    <col min="3322" max="3322" width="4.140625" style="44" customWidth="1"/>
    <col min="3323" max="3323" width="5" style="44" customWidth="1"/>
    <col min="3324" max="3324" width="45.7109375" style="44" customWidth="1"/>
    <col min="3325" max="3325" width="4.28515625" style="44" customWidth="1"/>
    <col min="3326" max="3326" width="4.85546875" style="44" customWidth="1"/>
    <col min="3327" max="3327" width="3.85546875" style="44" customWidth="1"/>
    <col min="3328" max="3328" width="4.28515625" style="44" customWidth="1"/>
    <col min="3329" max="3329" width="3.85546875" style="44" customWidth="1"/>
    <col min="3330" max="3330" width="5" style="44" bestFit="1" customWidth="1"/>
    <col min="3331" max="3331" width="4" style="44" bestFit="1" customWidth="1"/>
    <col min="3332" max="3332" width="3.28515625" style="44" customWidth="1"/>
    <col min="3333" max="3333" width="3.140625" style="44" customWidth="1"/>
    <col min="3334" max="3334" width="4.28515625" style="44" customWidth="1"/>
    <col min="3335" max="3335" width="4.85546875" style="44" customWidth="1"/>
    <col min="3336" max="3336" width="3.140625" style="44" customWidth="1"/>
    <col min="3337" max="3337" width="4.42578125" style="44" customWidth="1"/>
    <col min="3338" max="3338" width="5.140625" style="44" customWidth="1"/>
    <col min="3339" max="3339" width="4.28515625" style="44" customWidth="1"/>
    <col min="3340" max="3340" width="4.140625" style="44" customWidth="1"/>
    <col min="3341" max="3341" width="5" style="44" customWidth="1"/>
    <col min="3342" max="3342" width="4.28515625" style="44" customWidth="1"/>
    <col min="3343" max="3577" width="9.140625" style="44"/>
    <col min="3578" max="3578" width="4.140625" style="44" customWidth="1"/>
    <col min="3579" max="3579" width="5" style="44" customWidth="1"/>
    <col min="3580" max="3580" width="45.7109375" style="44" customWidth="1"/>
    <col min="3581" max="3581" width="4.28515625" style="44" customWidth="1"/>
    <col min="3582" max="3582" width="4.85546875" style="44" customWidth="1"/>
    <col min="3583" max="3583" width="3.85546875" style="44" customWidth="1"/>
    <col min="3584" max="3584" width="4.28515625" style="44" customWidth="1"/>
    <col min="3585" max="3585" width="3.85546875" style="44" customWidth="1"/>
    <col min="3586" max="3586" width="5" style="44" bestFit="1" customWidth="1"/>
    <col min="3587" max="3587" width="4" style="44" bestFit="1" customWidth="1"/>
    <col min="3588" max="3588" width="3.28515625" style="44" customWidth="1"/>
    <col min="3589" max="3589" width="3.140625" style="44" customWidth="1"/>
    <col min="3590" max="3590" width="4.28515625" style="44" customWidth="1"/>
    <col min="3591" max="3591" width="4.85546875" style="44" customWidth="1"/>
    <col min="3592" max="3592" width="3.140625" style="44" customWidth="1"/>
    <col min="3593" max="3593" width="4.42578125" style="44" customWidth="1"/>
    <col min="3594" max="3594" width="5.140625" style="44" customWidth="1"/>
    <col min="3595" max="3595" width="4.28515625" style="44" customWidth="1"/>
    <col min="3596" max="3596" width="4.140625" style="44" customWidth="1"/>
    <col min="3597" max="3597" width="5" style="44" customWidth="1"/>
    <col min="3598" max="3598" width="4.28515625" style="44" customWidth="1"/>
    <col min="3599" max="3833" width="9.140625" style="44"/>
    <col min="3834" max="3834" width="4.140625" style="44" customWidth="1"/>
    <col min="3835" max="3835" width="5" style="44" customWidth="1"/>
    <col min="3836" max="3836" width="45.7109375" style="44" customWidth="1"/>
    <col min="3837" max="3837" width="4.28515625" style="44" customWidth="1"/>
    <col min="3838" max="3838" width="4.85546875" style="44" customWidth="1"/>
    <col min="3839" max="3839" width="3.85546875" style="44" customWidth="1"/>
    <col min="3840" max="3840" width="4.28515625" style="44" customWidth="1"/>
    <col min="3841" max="3841" width="3.85546875" style="44" customWidth="1"/>
    <col min="3842" max="3842" width="5" style="44" bestFit="1" customWidth="1"/>
    <col min="3843" max="3843" width="4" style="44" bestFit="1" customWidth="1"/>
    <col min="3844" max="3844" width="3.28515625" style="44" customWidth="1"/>
    <col min="3845" max="3845" width="3.140625" style="44" customWidth="1"/>
    <col min="3846" max="3846" width="4.28515625" style="44" customWidth="1"/>
    <col min="3847" max="3847" width="4.85546875" style="44" customWidth="1"/>
    <col min="3848" max="3848" width="3.140625" style="44" customWidth="1"/>
    <col min="3849" max="3849" width="4.42578125" style="44" customWidth="1"/>
    <col min="3850" max="3850" width="5.140625" style="44" customWidth="1"/>
    <col min="3851" max="3851" width="4.28515625" style="44" customWidth="1"/>
    <col min="3852" max="3852" width="4.140625" style="44" customWidth="1"/>
    <col min="3853" max="3853" width="5" style="44" customWidth="1"/>
    <col min="3854" max="3854" width="4.28515625" style="44" customWidth="1"/>
    <col min="3855" max="4089" width="9.140625" style="44"/>
    <col min="4090" max="4090" width="4.140625" style="44" customWidth="1"/>
    <col min="4091" max="4091" width="5" style="44" customWidth="1"/>
    <col min="4092" max="4092" width="45.7109375" style="44" customWidth="1"/>
    <col min="4093" max="4093" width="4.28515625" style="44" customWidth="1"/>
    <col min="4094" max="4094" width="4.85546875" style="44" customWidth="1"/>
    <col min="4095" max="4095" width="3.85546875" style="44" customWidth="1"/>
    <col min="4096" max="4096" width="4.28515625" style="44" customWidth="1"/>
    <col min="4097" max="4097" width="3.85546875" style="44" customWidth="1"/>
    <col min="4098" max="4098" width="5" style="44" bestFit="1" customWidth="1"/>
    <col min="4099" max="4099" width="4" style="44" bestFit="1" customWidth="1"/>
    <col min="4100" max="4100" width="3.28515625" style="44" customWidth="1"/>
    <col min="4101" max="4101" width="3.140625" style="44" customWidth="1"/>
    <col min="4102" max="4102" width="4.28515625" style="44" customWidth="1"/>
    <col min="4103" max="4103" width="4.85546875" style="44" customWidth="1"/>
    <col min="4104" max="4104" width="3.140625" style="44" customWidth="1"/>
    <col min="4105" max="4105" width="4.42578125" style="44" customWidth="1"/>
    <col min="4106" max="4106" width="5.140625" style="44" customWidth="1"/>
    <col min="4107" max="4107" width="4.28515625" style="44" customWidth="1"/>
    <col min="4108" max="4108" width="4.140625" style="44" customWidth="1"/>
    <col min="4109" max="4109" width="5" style="44" customWidth="1"/>
    <col min="4110" max="4110" width="4.28515625" style="44" customWidth="1"/>
    <col min="4111" max="4345" width="9.140625" style="44"/>
    <col min="4346" max="4346" width="4.140625" style="44" customWidth="1"/>
    <col min="4347" max="4347" width="5" style="44" customWidth="1"/>
    <col min="4348" max="4348" width="45.7109375" style="44" customWidth="1"/>
    <col min="4349" max="4349" width="4.28515625" style="44" customWidth="1"/>
    <col min="4350" max="4350" width="4.85546875" style="44" customWidth="1"/>
    <col min="4351" max="4351" width="3.85546875" style="44" customWidth="1"/>
    <col min="4352" max="4352" width="4.28515625" style="44" customWidth="1"/>
    <col min="4353" max="4353" width="3.85546875" style="44" customWidth="1"/>
    <col min="4354" max="4354" width="5" style="44" bestFit="1" customWidth="1"/>
    <col min="4355" max="4355" width="4" style="44" bestFit="1" customWidth="1"/>
    <col min="4356" max="4356" width="3.28515625" style="44" customWidth="1"/>
    <col min="4357" max="4357" width="3.140625" style="44" customWidth="1"/>
    <col min="4358" max="4358" width="4.28515625" style="44" customWidth="1"/>
    <col min="4359" max="4359" width="4.85546875" style="44" customWidth="1"/>
    <col min="4360" max="4360" width="3.140625" style="44" customWidth="1"/>
    <col min="4361" max="4361" width="4.42578125" style="44" customWidth="1"/>
    <col min="4362" max="4362" width="5.140625" style="44" customWidth="1"/>
    <col min="4363" max="4363" width="4.28515625" style="44" customWidth="1"/>
    <col min="4364" max="4364" width="4.140625" style="44" customWidth="1"/>
    <col min="4365" max="4365" width="5" style="44" customWidth="1"/>
    <col min="4366" max="4366" width="4.28515625" style="44" customWidth="1"/>
    <col min="4367" max="4601" width="9.140625" style="44"/>
    <col min="4602" max="4602" width="4.140625" style="44" customWidth="1"/>
    <col min="4603" max="4603" width="5" style="44" customWidth="1"/>
    <col min="4604" max="4604" width="45.7109375" style="44" customWidth="1"/>
    <col min="4605" max="4605" width="4.28515625" style="44" customWidth="1"/>
    <col min="4606" max="4606" width="4.85546875" style="44" customWidth="1"/>
    <col min="4607" max="4607" width="3.85546875" style="44" customWidth="1"/>
    <col min="4608" max="4608" width="4.28515625" style="44" customWidth="1"/>
    <col min="4609" max="4609" width="3.85546875" style="44" customWidth="1"/>
    <col min="4610" max="4610" width="5" style="44" bestFit="1" customWidth="1"/>
    <col min="4611" max="4611" width="4" style="44" bestFit="1" customWidth="1"/>
    <col min="4612" max="4612" width="3.28515625" style="44" customWidth="1"/>
    <col min="4613" max="4613" width="3.140625" style="44" customWidth="1"/>
    <col min="4614" max="4614" width="4.28515625" style="44" customWidth="1"/>
    <col min="4615" max="4615" width="4.85546875" style="44" customWidth="1"/>
    <col min="4616" max="4616" width="3.140625" style="44" customWidth="1"/>
    <col min="4617" max="4617" width="4.42578125" style="44" customWidth="1"/>
    <col min="4618" max="4618" width="5.140625" style="44" customWidth="1"/>
    <col min="4619" max="4619" width="4.28515625" style="44" customWidth="1"/>
    <col min="4620" max="4620" width="4.140625" style="44" customWidth="1"/>
    <col min="4621" max="4621" width="5" style="44" customWidth="1"/>
    <col min="4622" max="4622" width="4.28515625" style="44" customWidth="1"/>
    <col min="4623" max="4857" width="9.140625" style="44"/>
    <col min="4858" max="4858" width="4.140625" style="44" customWidth="1"/>
    <col min="4859" max="4859" width="5" style="44" customWidth="1"/>
    <col min="4860" max="4860" width="45.7109375" style="44" customWidth="1"/>
    <col min="4861" max="4861" width="4.28515625" style="44" customWidth="1"/>
    <col min="4862" max="4862" width="4.85546875" style="44" customWidth="1"/>
    <col min="4863" max="4863" width="3.85546875" style="44" customWidth="1"/>
    <col min="4864" max="4864" width="4.28515625" style="44" customWidth="1"/>
    <col min="4865" max="4865" width="3.85546875" style="44" customWidth="1"/>
    <col min="4866" max="4866" width="5" style="44" bestFit="1" customWidth="1"/>
    <col min="4867" max="4867" width="4" style="44" bestFit="1" customWidth="1"/>
    <col min="4868" max="4868" width="3.28515625" style="44" customWidth="1"/>
    <col min="4869" max="4869" width="3.140625" style="44" customWidth="1"/>
    <col min="4870" max="4870" width="4.28515625" style="44" customWidth="1"/>
    <col min="4871" max="4871" width="4.85546875" style="44" customWidth="1"/>
    <col min="4872" max="4872" width="3.140625" style="44" customWidth="1"/>
    <col min="4873" max="4873" width="4.42578125" style="44" customWidth="1"/>
    <col min="4874" max="4874" width="5.140625" style="44" customWidth="1"/>
    <col min="4875" max="4875" width="4.28515625" style="44" customWidth="1"/>
    <col min="4876" max="4876" width="4.140625" style="44" customWidth="1"/>
    <col min="4877" max="4877" width="5" style="44" customWidth="1"/>
    <col min="4878" max="4878" width="4.28515625" style="44" customWidth="1"/>
    <col min="4879" max="5113" width="9.140625" style="44"/>
    <col min="5114" max="5114" width="4.140625" style="44" customWidth="1"/>
    <col min="5115" max="5115" width="5" style="44" customWidth="1"/>
    <col min="5116" max="5116" width="45.7109375" style="44" customWidth="1"/>
    <col min="5117" max="5117" width="4.28515625" style="44" customWidth="1"/>
    <col min="5118" max="5118" width="4.85546875" style="44" customWidth="1"/>
    <col min="5119" max="5119" width="3.85546875" style="44" customWidth="1"/>
    <col min="5120" max="5120" width="4.28515625" style="44" customWidth="1"/>
    <col min="5121" max="5121" width="3.85546875" style="44" customWidth="1"/>
    <col min="5122" max="5122" width="5" style="44" bestFit="1" customWidth="1"/>
    <col min="5123" max="5123" width="4" style="44" bestFit="1" customWidth="1"/>
    <col min="5124" max="5124" width="3.28515625" style="44" customWidth="1"/>
    <col min="5125" max="5125" width="3.140625" style="44" customWidth="1"/>
    <col min="5126" max="5126" width="4.28515625" style="44" customWidth="1"/>
    <col min="5127" max="5127" width="4.85546875" style="44" customWidth="1"/>
    <col min="5128" max="5128" width="3.140625" style="44" customWidth="1"/>
    <col min="5129" max="5129" width="4.42578125" style="44" customWidth="1"/>
    <col min="5130" max="5130" width="5.140625" style="44" customWidth="1"/>
    <col min="5131" max="5131" width="4.28515625" style="44" customWidth="1"/>
    <col min="5132" max="5132" width="4.140625" style="44" customWidth="1"/>
    <col min="5133" max="5133" width="5" style="44" customWidth="1"/>
    <col min="5134" max="5134" width="4.28515625" style="44" customWidth="1"/>
    <col min="5135" max="5369" width="9.140625" style="44"/>
    <col min="5370" max="5370" width="4.140625" style="44" customWidth="1"/>
    <col min="5371" max="5371" width="5" style="44" customWidth="1"/>
    <col min="5372" max="5372" width="45.7109375" style="44" customWidth="1"/>
    <col min="5373" max="5373" width="4.28515625" style="44" customWidth="1"/>
    <col min="5374" max="5374" width="4.85546875" style="44" customWidth="1"/>
    <col min="5375" max="5375" width="3.85546875" style="44" customWidth="1"/>
    <col min="5376" max="5376" width="4.28515625" style="44" customWidth="1"/>
    <col min="5377" max="5377" width="3.85546875" style="44" customWidth="1"/>
    <col min="5378" max="5378" width="5" style="44" bestFit="1" customWidth="1"/>
    <col min="5379" max="5379" width="4" style="44" bestFit="1" customWidth="1"/>
    <col min="5380" max="5380" width="3.28515625" style="44" customWidth="1"/>
    <col min="5381" max="5381" width="3.140625" style="44" customWidth="1"/>
    <col min="5382" max="5382" width="4.28515625" style="44" customWidth="1"/>
    <col min="5383" max="5383" width="4.85546875" style="44" customWidth="1"/>
    <col min="5384" max="5384" width="3.140625" style="44" customWidth="1"/>
    <col min="5385" max="5385" width="4.42578125" style="44" customWidth="1"/>
    <col min="5386" max="5386" width="5.140625" style="44" customWidth="1"/>
    <col min="5387" max="5387" width="4.28515625" style="44" customWidth="1"/>
    <col min="5388" max="5388" width="4.140625" style="44" customWidth="1"/>
    <col min="5389" max="5389" width="5" style="44" customWidth="1"/>
    <col min="5390" max="5390" width="4.28515625" style="44" customWidth="1"/>
    <col min="5391" max="5625" width="9.140625" style="44"/>
    <col min="5626" max="5626" width="4.140625" style="44" customWidth="1"/>
    <col min="5627" max="5627" width="5" style="44" customWidth="1"/>
    <col min="5628" max="5628" width="45.7109375" style="44" customWidth="1"/>
    <col min="5629" max="5629" width="4.28515625" style="44" customWidth="1"/>
    <col min="5630" max="5630" width="4.85546875" style="44" customWidth="1"/>
    <col min="5631" max="5631" width="3.85546875" style="44" customWidth="1"/>
    <col min="5632" max="5632" width="4.28515625" style="44" customWidth="1"/>
    <col min="5633" max="5633" width="3.85546875" style="44" customWidth="1"/>
    <col min="5634" max="5634" width="5" style="44" bestFit="1" customWidth="1"/>
    <col min="5635" max="5635" width="4" style="44" bestFit="1" customWidth="1"/>
    <col min="5636" max="5636" width="3.28515625" style="44" customWidth="1"/>
    <col min="5637" max="5637" width="3.140625" style="44" customWidth="1"/>
    <col min="5638" max="5638" width="4.28515625" style="44" customWidth="1"/>
    <col min="5639" max="5639" width="4.85546875" style="44" customWidth="1"/>
    <col min="5640" max="5640" width="3.140625" style="44" customWidth="1"/>
    <col min="5641" max="5641" width="4.42578125" style="44" customWidth="1"/>
    <col min="5642" max="5642" width="5.140625" style="44" customWidth="1"/>
    <col min="5643" max="5643" width="4.28515625" style="44" customWidth="1"/>
    <col min="5644" max="5644" width="4.140625" style="44" customWidth="1"/>
    <col min="5645" max="5645" width="5" style="44" customWidth="1"/>
    <col min="5646" max="5646" width="4.28515625" style="44" customWidth="1"/>
    <col min="5647" max="5881" width="9.140625" style="44"/>
    <col min="5882" max="5882" width="4.140625" style="44" customWidth="1"/>
    <col min="5883" max="5883" width="5" style="44" customWidth="1"/>
    <col min="5884" max="5884" width="45.7109375" style="44" customWidth="1"/>
    <col min="5885" max="5885" width="4.28515625" style="44" customWidth="1"/>
    <col min="5886" max="5886" width="4.85546875" style="44" customWidth="1"/>
    <col min="5887" max="5887" width="3.85546875" style="44" customWidth="1"/>
    <col min="5888" max="5888" width="4.28515625" style="44" customWidth="1"/>
    <col min="5889" max="5889" width="3.85546875" style="44" customWidth="1"/>
    <col min="5890" max="5890" width="5" style="44" bestFit="1" customWidth="1"/>
    <col min="5891" max="5891" width="4" style="44" bestFit="1" customWidth="1"/>
    <col min="5892" max="5892" width="3.28515625" style="44" customWidth="1"/>
    <col min="5893" max="5893" width="3.140625" style="44" customWidth="1"/>
    <col min="5894" max="5894" width="4.28515625" style="44" customWidth="1"/>
    <col min="5895" max="5895" width="4.85546875" style="44" customWidth="1"/>
    <col min="5896" max="5896" width="3.140625" style="44" customWidth="1"/>
    <col min="5897" max="5897" width="4.42578125" style="44" customWidth="1"/>
    <col min="5898" max="5898" width="5.140625" style="44" customWidth="1"/>
    <col min="5899" max="5899" width="4.28515625" style="44" customWidth="1"/>
    <col min="5900" max="5900" width="4.140625" style="44" customWidth="1"/>
    <col min="5901" max="5901" width="5" style="44" customWidth="1"/>
    <col min="5902" max="5902" width="4.28515625" style="44" customWidth="1"/>
    <col min="5903" max="6137" width="9.140625" style="44"/>
    <col min="6138" max="6138" width="4.140625" style="44" customWidth="1"/>
    <col min="6139" max="6139" width="5" style="44" customWidth="1"/>
    <col min="6140" max="6140" width="45.7109375" style="44" customWidth="1"/>
    <col min="6141" max="6141" width="4.28515625" style="44" customWidth="1"/>
    <col min="6142" max="6142" width="4.85546875" style="44" customWidth="1"/>
    <col min="6143" max="6143" width="3.85546875" style="44" customWidth="1"/>
    <col min="6144" max="6144" width="4.28515625" style="44" customWidth="1"/>
    <col min="6145" max="6145" width="3.85546875" style="44" customWidth="1"/>
    <col min="6146" max="6146" width="5" style="44" bestFit="1" customWidth="1"/>
    <col min="6147" max="6147" width="4" style="44" bestFit="1" customWidth="1"/>
    <col min="6148" max="6148" width="3.28515625" style="44" customWidth="1"/>
    <col min="6149" max="6149" width="3.140625" style="44" customWidth="1"/>
    <col min="6150" max="6150" width="4.28515625" style="44" customWidth="1"/>
    <col min="6151" max="6151" width="4.85546875" style="44" customWidth="1"/>
    <col min="6152" max="6152" width="3.140625" style="44" customWidth="1"/>
    <col min="6153" max="6153" width="4.42578125" style="44" customWidth="1"/>
    <col min="6154" max="6154" width="5.140625" style="44" customWidth="1"/>
    <col min="6155" max="6155" width="4.28515625" style="44" customWidth="1"/>
    <col min="6156" max="6156" width="4.140625" style="44" customWidth="1"/>
    <col min="6157" max="6157" width="5" style="44" customWidth="1"/>
    <col min="6158" max="6158" width="4.28515625" style="44" customWidth="1"/>
    <col min="6159" max="6393" width="9.140625" style="44"/>
    <col min="6394" max="6394" width="4.140625" style="44" customWidth="1"/>
    <col min="6395" max="6395" width="5" style="44" customWidth="1"/>
    <col min="6396" max="6396" width="45.7109375" style="44" customWidth="1"/>
    <col min="6397" max="6397" width="4.28515625" style="44" customWidth="1"/>
    <col min="6398" max="6398" width="4.85546875" style="44" customWidth="1"/>
    <col min="6399" max="6399" width="3.85546875" style="44" customWidth="1"/>
    <col min="6400" max="6400" width="4.28515625" style="44" customWidth="1"/>
    <col min="6401" max="6401" width="3.85546875" style="44" customWidth="1"/>
    <col min="6402" max="6402" width="5" style="44" bestFit="1" customWidth="1"/>
    <col min="6403" max="6403" width="4" style="44" bestFit="1" customWidth="1"/>
    <col min="6404" max="6404" width="3.28515625" style="44" customWidth="1"/>
    <col min="6405" max="6405" width="3.140625" style="44" customWidth="1"/>
    <col min="6406" max="6406" width="4.28515625" style="44" customWidth="1"/>
    <col min="6407" max="6407" width="4.85546875" style="44" customWidth="1"/>
    <col min="6408" max="6408" width="3.140625" style="44" customWidth="1"/>
    <col min="6409" max="6409" width="4.42578125" style="44" customWidth="1"/>
    <col min="6410" max="6410" width="5.140625" style="44" customWidth="1"/>
    <col min="6411" max="6411" width="4.28515625" style="44" customWidth="1"/>
    <col min="6412" max="6412" width="4.140625" style="44" customWidth="1"/>
    <col min="6413" max="6413" width="5" style="44" customWidth="1"/>
    <col min="6414" max="6414" width="4.28515625" style="44" customWidth="1"/>
    <col min="6415" max="6649" width="9.140625" style="44"/>
    <col min="6650" max="6650" width="4.140625" style="44" customWidth="1"/>
    <col min="6651" max="6651" width="5" style="44" customWidth="1"/>
    <col min="6652" max="6652" width="45.7109375" style="44" customWidth="1"/>
    <col min="6653" max="6653" width="4.28515625" style="44" customWidth="1"/>
    <col min="6654" max="6654" width="4.85546875" style="44" customWidth="1"/>
    <col min="6655" max="6655" width="3.85546875" style="44" customWidth="1"/>
    <col min="6656" max="6656" width="4.28515625" style="44" customWidth="1"/>
    <col min="6657" max="6657" width="3.85546875" style="44" customWidth="1"/>
    <col min="6658" max="6658" width="5" style="44" bestFit="1" customWidth="1"/>
    <col min="6659" max="6659" width="4" style="44" bestFit="1" customWidth="1"/>
    <col min="6660" max="6660" width="3.28515625" style="44" customWidth="1"/>
    <col min="6661" max="6661" width="3.140625" style="44" customWidth="1"/>
    <col min="6662" max="6662" width="4.28515625" style="44" customWidth="1"/>
    <col min="6663" max="6663" width="4.85546875" style="44" customWidth="1"/>
    <col min="6664" max="6664" width="3.140625" style="44" customWidth="1"/>
    <col min="6665" max="6665" width="4.42578125" style="44" customWidth="1"/>
    <col min="6666" max="6666" width="5.140625" style="44" customWidth="1"/>
    <col min="6667" max="6667" width="4.28515625" style="44" customWidth="1"/>
    <col min="6668" max="6668" width="4.140625" style="44" customWidth="1"/>
    <col min="6669" max="6669" width="5" style="44" customWidth="1"/>
    <col min="6670" max="6670" width="4.28515625" style="44" customWidth="1"/>
    <col min="6671" max="6905" width="9.140625" style="44"/>
    <col min="6906" max="6906" width="4.140625" style="44" customWidth="1"/>
    <col min="6907" max="6907" width="5" style="44" customWidth="1"/>
    <col min="6908" max="6908" width="45.7109375" style="44" customWidth="1"/>
    <col min="6909" max="6909" width="4.28515625" style="44" customWidth="1"/>
    <col min="6910" max="6910" width="4.85546875" style="44" customWidth="1"/>
    <col min="6911" max="6911" width="3.85546875" style="44" customWidth="1"/>
    <col min="6912" max="6912" width="4.28515625" style="44" customWidth="1"/>
    <col min="6913" max="6913" width="3.85546875" style="44" customWidth="1"/>
    <col min="6914" max="6914" width="5" style="44" bestFit="1" customWidth="1"/>
    <col min="6915" max="6915" width="4" style="44" bestFit="1" customWidth="1"/>
    <col min="6916" max="6916" width="3.28515625" style="44" customWidth="1"/>
    <col min="6917" max="6917" width="3.140625" style="44" customWidth="1"/>
    <col min="6918" max="6918" width="4.28515625" style="44" customWidth="1"/>
    <col min="6919" max="6919" width="4.85546875" style="44" customWidth="1"/>
    <col min="6920" max="6920" width="3.140625" style="44" customWidth="1"/>
    <col min="6921" max="6921" width="4.42578125" style="44" customWidth="1"/>
    <col min="6922" max="6922" width="5.140625" style="44" customWidth="1"/>
    <col min="6923" max="6923" width="4.28515625" style="44" customWidth="1"/>
    <col min="6924" max="6924" width="4.140625" style="44" customWidth="1"/>
    <col min="6925" max="6925" width="5" style="44" customWidth="1"/>
    <col min="6926" max="6926" width="4.28515625" style="44" customWidth="1"/>
    <col min="6927" max="7161" width="9.140625" style="44"/>
    <col min="7162" max="7162" width="4.140625" style="44" customWidth="1"/>
    <col min="7163" max="7163" width="5" style="44" customWidth="1"/>
    <col min="7164" max="7164" width="45.7109375" style="44" customWidth="1"/>
    <col min="7165" max="7165" width="4.28515625" style="44" customWidth="1"/>
    <col min="7166" max="7166" width="4.85546875" style="44" customWidth="1"/>
    <col min="7167" max="7167" width="3.85546875" style="44" customWidth="1"/>
    <col min="7168" max="7168" width="4.28515625" style="44" customWidth="1"/>
    <col min="7169" max="7169" width="3.85546875" style="44" customWidth="1"/>
    <col min="7170" max="7170" width="5" style="44" bestFit="1" customWidth="1"/>
    <col min="7171" max="7171" width="4" style="44" bestFit="1" customWidth="1"/>
    <col min="7172" max="7172" width="3.28515625" style="44" customWidth="1"/>
    <col min="7173" max="7173" width="3.140625" style="44" customWidth="1"/>
    <col min="7174" max="7174" width="4.28515625" style="44" customWidth="1"/>
    <col min="7175" max="7175" width="4.85546875" style="44" customWidth="1"/>
    <col min="7176" max="7176" width="3.140625" style="44" customWidth="1"/>
    <col min="7177" max="7177" width="4.42578125" style="44" customWidth="1"/>
    <col min="7178" max="7178" width="5.140625" style="44" customWidth="1"/>
    <col min="7179" max="7179" width="4.28515625" style="44" customWidth="1"/>
    <col min="7180" max="7180" width="4.140625" style="44" customWidth="1"/>
    <col min="7181" max="7181" width="5" style="44" customWidth="1"/>
    <col min="7182" max="7182" width="4.28515625" style="44" customWidth="1"/>
    <col min="7183" max="7417" width="9.140625" style="44"/>
    <col min="7418" max="7418" width="4.140625" style="44" customWidth="1"/>
    <col min="7419" max="7419" width="5" style="44" customWidth="1"/>
    <col min="7420" max="7420" width="45.7109375" style="44" customWidth="1"/>
    <col min="7421" max="7421" width="4.28515625" style="44" customWidth="1"/>
    <col min="7422" max="7422" width="4.85546875" style="44" customWidth="1"/>
    <col min="7423" max="7423" width="3.85546875" style="44" customWidth="1"/>
    <col min="7424" max="7424" width="4.28515625" style="44" customWidth="1"/>
    <col min="7425" max="7425" width="3.85546875" style="44" customWidth="1"/>
    <col min="7426" max="7426" width="5" style="44" bestFit="1" customWidth="1"/>
    <col min="7427" max="7427" width="4" style="44" bestFit="1" customWidth="1"/>
    <col min="7428" max="7428" width="3.28515625" style="44" customWidth="1"/>
    <col min="7429" max="7429" width="3.140625" style="44" customWidth="1"/>
    <col min="7430" max="7430" width="4.28515625" style="44" customWidth="1"/>
    <col min="7431" max="7431" width="4.85546875" style="44" customWidth="1"/>
    <col min="7432" max="7432" width="3.140625" style="44" customWidth="1"/>
    <col min="7433" max="7433" width="4.42578125" style="44" customWidth="1"/>
    <col min="7434" max="7434" width="5.140625" style="44" customWidth="1"/>
    <col min="7435" max="7435" width="4.28515625" style="44" customWidth="1"/>
    <col min="7436" max="7436" width="4.140625" style="44" customWidth="1"/>
    <col min="7437" max="7437" width="5" style="44" customWidth="1"/>
    <col min="7438" max="7438" width="4.28515625" style="44" customWidth="1"/>
    <col min="7439" max="7673" width="9.140625" style="44"/>
    <col min="7674" max="7674" width="4.140625" style="44" customWidth="1"/>
    <col min="7675" max="7675" width="5" style="44" customWidth="1"/>
    <col min="7676" max="7676" width="45.7109375" style="44" customWidth="1"/>
    <col min="7677" max="7677" width="4.28515625" style="44" customWidth="1"/>
    <col min="7678" max="7678" width="4.85546875" style="44" customWidth="1"/>
    <col min="7679" max="7679" width="3.85546875" style="44" customWidth="1"/>
    <col min="7680" max="7680" width="4.28515625" style="44" customWidth="1"/>
    <col min="7681" max="7681" width="3.85546875" style="44" customWidth="1"/>
    <col min="7682" max="7682" width="5" style="44" bestFit="1" customWidth="1"/>
    <col min="7683" max="7683" width="4" style="44" bestFit="1" customWidth="1"/>
    <col min="7684" max="7684" width="3.28515625" style="44" customWidth="1"/>
    <col min="7685" max="7685" width="3.140625" style="44" customWidth="1"/>
    <col min="7686" max="7686" width="4.28515625" style="44" customWidth="1"/>
    <col min="7687" max="7687" width="4.85546875" style="44" customWidth="1"/>
    <col min="7688" max="7688" width="3.140625" style="44" customWidth="1"/>
    <col min="7689" max="7689" width="4.42578125" style="44" customWidth="1"/>
    <col min="7690" max="7690" width="5.140625" style="44" customWidth="1"/>
    <col min="7691" max="7691" width="4.28515625" style="44" customWidth="1"/>
    <col min="7692" max="7692" width="4.140625" style="44" customWidth="1"/>
    <col min="7693" max="7693" width="5" style="44" customWidth="1"/>
    <col min="7694" max="7694" width="4.28515625" style="44" customWidth="1"/>
    <col min="7695" max="7929" width="9.140625" style="44"/>
    <col min="7930" max="7930" width="4.140625" style="44" customWidth="1"/>
    <col min="7931" max="7931" width="5" style="44" customWidth="1"/>
    <col min="7932" max="7932" width="45.7109375" style="44" customWidth="1"/>
    <col min="7933" max="7933" width="4.28515625" style="44" customWidth="1"/>
    <col min="7934" max="7934" width="4.85546875" style="44" customWidth="1"/>
    <col min="7935" max="7935" width="3.85546875" style="44" customWidth="1"/>
    <col min="7936" max="7936" width="4.28515625" style="44" customWidth="1"/>
    <col min="7937" max="7937" width="3.85546875" style="44" customWidth="1"/>
    <col min="7938" max="7938" width="5" style="44" bestFit="1" customWidth="1"/>
    <col min="7939" max="7939" width="4" style="44" bestFit="1" customWidth="1"/>
    <col min="7940" max="7940" width="3.28515625" style="44" customWidth="1"/>
    <col min="7941" max="7941" width="3.140625" style="44" customWidth="1"/>
    <col min="7942" max="7942" width="4.28515625" style="44" customWidth="1"/>
    <col min="7943" max="7943" width="4.85546875" style="44" customWidth="1"/>
    <col min="7944" max="7944" width="3.140625" style="44" customWidth="1"/>
    <col min="7945" max="7945" width="4.42578125" style="44" customWidth="1"/>
    <col min="7946" max="7946" width="5.140625" style="44" customWidth="1"/>
    <col min="7947" max="7947" width="4.28515625" style="44" customWidth="1"/>
    <col min="7948" max="7948" width="4.140625" style="44" customWidth="1"/>
    <col min="7949" max="7949" width="5" style="44" customWidth="1"/>
    <col min="7950" max="7950" width="4.28515625" style="44" customWidth="1"/>
    <col min="7951" max="8185" width="9.140625" style="44"/>
    <col min="8186" max="8186" width="4.140625" style="44" customWidth="1"/>
    <col min="8187" max="8187" width="5" style="44" customWidth="1"/>
    <col min="8188" max="8188" width="45.7109375" style="44" customWidth="1"/>
    <col min="8189" max="8189" width="4.28515625" style="44" customWidth="1"/>
    <col min="8190" max="8190" width="4.85546875" style="44" customWidth="1"/>
    <col min="8191" max="8191" width="3.85546875" style="44" customWidth="1"/>
    <col min="8192" max="8192" width="4.28515625" style="44" customWidth="1"/>
    <col min="8193" max="8193" width="3.85546875" style="44" customWidth="1"/>
    <col min="8194" max="8194" width="5" style="44" bestFit="1" customWidth="1"/>
    <col min="8195" max="8195" width="4" style="44" bestFit="1" customWidth="1"/>
    <col min="8196" max="8196" width="3.28515625" style="44" customWidth="1"/>
    <col min="8197" max="8197" width="3.140625" style="44" customWidth="1"/>
    <col min="8198" max="8198" width="4.28515625" style="44" customWidth="1"/>
    <col min="8199" max="8199" width="4.85546875" style="44" customWidth="1"/>
    <col min="8200" max="8200" width="3.140625" style="44" customWidth="1"/>
    <col min="8201" max="8201" width="4.42578125" style="44" customWidth="1"/>
    <col min="8202" max="8202" width="5.140625" style="44" customWidth="1"/>
    <col min="8203" max="8203" width="4.28515625" style="44" customWidth="1"/>
    <col min="8204" max="8204" width="4.140625" style="44" customWidth="1"/>
    <col min="8205" max="8205" width="5" style="44" customWidth="1"/>
    <col min="8206" max="8206" width="4.28515625" style="44" customWidth="1"/>
    <col min="8207" max="8441" width="9.140625" style="44"/>
    <col min="8442" max="8442" width="4.140625" style="44" customWidth="1"/>
    <col min="8443" max="8443" width="5" style="44" customWidth="1"/>
    <col min="8444" max="8444" width="45.7109375" style="44" customWidth="1"/>
    <col min="8445" max="8445" width="4.28515625" style="44" customWidth="1"/>
    <col min="8446" max="8446" width="4.85546875" style="44" customWidth="1"/>
    <col min="8447" max="8447" width="3.85546875" style="44" customWidth="1"/>
    <col min="8448" max="8448" width="4.28515625" style="44" customWidth="1"/>
    <col min="8449" max="8449" width="3.85546875" style="44" customWidth="1"/>
    <col min="8450" max="8450" width="5" style="44" bestFit="1" customWidth="1"/>
    <col min="8451" max="8451" width="4" style="44" bestFit="1" customWidth="1"/>
    <col min="8452" max="8452" width="3.28515625" style="44" customWidth="1"/>
    <col min="8453" max="8453" width="3.140625" style="44" customWidth="1"/>
    <col min="8454" max="8454" width="4.28515625" style="44" customWidth="1"/>
    <col min="8455" max="8455" width="4.85546875" style="44" customWidth="1"/>
    <col min="8456" max="8456" width="3.140625" style="44" customWidth="1"/>
    <col min="8457" max="8457" width="4.42578125" style="44" customWidth="1"/>
    <col min="8458" max="8458" width="5.140625" style="44" customWidth="1"/>
    <col min="8459" max="8459" width="4.28515625" style="44" customWidth="1"/>
    <col min="8460" max="8460" width="4.140625" style="44" customWidth="1"/>
    <col min="8461" max="8461" width="5" style="44" customWidth="1"/>
    <col min="8462" max="8462" width="4.28515625" style="44" customWidth="1"/>
    <col min="8463" max="8697" width="9.140625" style="44"/>
    <col min="8698" max="8698" width="4.140625" style="44" customWidth="1"/>
    <col min="8699" max="8699" width="5" style="44" customWidth="1"/>
    <col min="8700" max="8700" width="45.7109375" style="44" customWidth="1"/>
    <col min="8701" max="8701" width="4.28515625" style="44" customWidth="1"/>
    <col min="8702" max="8702" width="4.85546875" style="44" customWidth="1"/>
    <col min="8703" max="8703" width="3.85546875" style="44" customWidth="1"/>
    <col min="8704" max="8704" width="4.28515625" style="44" customWidth="1"/>
    <col min="8705" max="8705" width="3.85546875" style="44" customWidth="1"/>
    <col min="8706" max="8706" width="5" style="44" bestFit="1" customWidth="1"/>
    <col min="8707" max="8707" width="4" style="44" bestFit="1" customWidth="1"/>
    <col min="8708" max="8708" width="3.28515625" style="44" customWidth="1"/>
    <col min="8709" max="8709" width="3.140625" style="44" customWidth="1"/>
    <col min="8710" max="8710" width="4.28515625" style="44" customWidth="1"/>
    <col min="8711" max="8711" width="4.85546875" style="44" customWidth="1"/>
    <col min="8712" max="8712" width="3.140625" style="44" customWidth="1"/>
    <col min="8713" max="8713" width="4.42578125" style="44" customWidth="1"/>
    <col min="8714" max="8714" width="5.140625" style="44" customWidth="1"/>
    <col min="8715" max="8715" width="4.28515625" style="44" customWidth="1"/>
    <col min="8716" max="8716" width="4.140625" style="44" customWidth="1"/>
    <col min="8717" max="8717" width="5" style="44" customWidth="1"/>
    <col min="8718" max="8718" width="4.28515625" style="44" customWidth="1"/>
    <col min="8719" max="8953" width="9.140625" style="44"/>
    <col min="8954" max="8954" width="4.140625" style="44" customWidth="1"/>
    <col min="8955" max="8955" width="5" style="44" customWidth="1"/>
    <col min="8956" max="8956" width="45.7109375" style="44" customWidth="1"/>
    <col min="8957" max="8957" width="4.28515625" style="44" customWidth="1"/>
    <col min="8958" max="8958" width="4.85546875" style="44" customWidth="1"/>
    <col min="8959" max="8959" width="3.85546875" style="44" customWidth="1"/>
    <col min="8960" max="8960" width="4.28515625" style="44" customWidth="1"/>
    <col min="8961" max="8961" width="3.85546875" style="44" customWidth="1"/>
    <col min="8962" max="8962" width="5" style="44" bestFit="1" customWidth="1"/>
    <col min="8963" max="8963" width="4" style="44" bestFit="1" customWidth="1"/>
    <col min="8964" max="8964" width="3.28515625" style="44" customWidth="1"/>
    <col min="8965" max="8965" width="3.140625" style="44" customWidth="1"/>
    <col min="8966" max="8966" width="4.28515625" style="44" customWidth="1"/>
    <col min="8967" max="8967" width="4.85546875" style="44" customWidth="1"/>
    <col min="8968" max="8968" width="3.140625" style="44" customWidth="1"/>
    <col min="8969" max="8969" width="4.42578125" style="44" customWidth="1"/>
    <col min="8970" max="8970" width="5.140625" style="44" customWidth="1"/>
    <col min="8971" max="8971" width="4.28515625" style="44" customWidth="1"/>
    <col min="8972" max="8972" width="4.140625" style="44" customWidth="1"/>
    <col min="8973" max="8973" width="5" style="44" customWidth="1"/>
    <col min="8974" max="8974" width="4.28515625" style="44" customWidth="1"/>
    <col min="8975" max="9209" width="9.140625" style="44"/>
    <col min="9210" max="9210" width="4.140625" style="44" customWidth="1"/>
    <col min="9211" max="9211" width="5" style="44" customWidth="1"/>
    <col min="9212" max="9212" width="45.7109375" style="44" customWidth="1"/>
    <col min="9213" max="9213" width="4.28515625" style="44" customWidth="1"/>
    <col min="9214" max="9214" width="4.85546875" style="44" customWidth="1"/>
    <col min="9215" max="9215" width="3.85546875" style="44" customWidth="1"/>
    <col min="9216" max="9216" width="4.28515625" style="44" customWidth="1"/>
    <col min="9217" max="9217" width="3.85546875" style="44" customWidth="1"/>
    <col min="9218" max="9218" width="5" style="44" bestFit="1" customWidth="1"/>
    <col min="9219" max="9219" width="4" style="44" bestFit="1" customWidth="1"/>
    <col min="9220" max="9220" width="3.28515625" style="44" customWidth="1"/>
    <col min="9221" max="9221" width="3.140625" style="44" customWidth="1"/>
    <col min="9222" max="9222" width="4.28515625" style="44" customWidth="1"/>
    <col min="9223" max="9223" width="4.85546875" style="44" customWidth="1"/>
    <col min="9224" max="9224" width="3.140625" style="44" customWidth="1"/>
    <col min="9225" max="9225" width="4.42578125" style="44" customWidth="1"/>
    <col min="9226" max="9226" width="5.140625" style="44" customWidth="1"/>
    <col min="9227" max="9227" width="4.28515625" style="44" customWidth="1"/>
    <col min="9228" max="9228" width="4.140625" style="44" customWidth="1"/>
    <col min="9229" max="9229" width="5" style="44" customWidth="1"/>
    <col min="9230" max="9230" width="4.28515625" style="44" customWidth="1"/>
    <col min="9231" max="9465" width="9.140625" style="44"/>
    <col min="9466" max="9466" width="4.140625" style="44" customWidth="1"/>
    <col min="9467" max="9467" width="5" style="44" customWidth="1"/>
    <col min="9468" max="9468" width="45.7109375" style="44" customWidth="1"/>
    <col min="9469" max="9469" width="4.28515625" style="44" customWidth="1"/>
    <col min="9470" max="9470" width="4.85546875" style="44" customWidth="1"/>
    <col min="9471" max="9471" width="3.85546875" style="44" customWidth="1"/>
    <col min="9472" max="9472" width="4.28515625" style="44" customWidth="1"/>
    <col min="9473" max="9473" width="3.85546875" style="44" customWidth="1"/>
    <col min="9474" max="9474" width="5" style="44" bestFit="1" customWidth="1"/>
    <col min="9475" max="9475" width="4" style="44" bestFit="1" customWidth="1"/>
    <col min="9476" max="9476" width="3.28515625" style="44" customWidth="1"/>
    <col min="9477" max="9477" width="3.140625" style="44" customWidth="1"/>
    <col min="9478" max="9478" width="4.28515625" style="44" customWidth="1"/>
    <col min="9479" max="9479" width="4.85546875" style="44" customWidth="1"/>
    <col min="9480" max="9480" width="3.140625" style="44" customWidth="1"/>
    <col min="9481" max="9481" width="4.42578125" style="44" customWidth="1"/>
    <col min="9482" max="9482" width="5.140625" style="44" customWidth="1"/>
    <col min="9483" max="9483" width="4.28515625" style="44" customWidth="1"/>
    <col min="9484" max="9484" width="4.140625" style="44" customWidth="1"/>
    <col min="9485" max="9485" width="5" style="44" customWidth="1"/>
    <col min="9486" max="9486" width="4.28515625" style="44" customWidth="1"/>
    <col min="9487" max="9721" width="9.140625" style="44"/>
    <col min="9722" max="9722" width="4.140625" style="44" customWidth="1"/>
    <col min="9723" max="9723" width="5" style="44" customWidth="1"/>
    <col min="9724" max="9724" width="45.7109375" style="44" customWidth="1"/>
    <col min="9725" max="9725" width="4.28515625" style="44" customWidth="1"/>
    <col min="9726" max="9726" width="4.85546875" style="44" customWidth="1"/>
    <col min="9727" max="9727" width="3.85546875" style="44" customWidth="1"/>
    <col min="9728" max="9728" width="4.28515625" style="44" customWidth="1"/>
    <col min="9729" max="9729" width="3.85546875" style="44" customWidth="1"/>
    <col min="9730" max="9730" width="5" style="44" bestFit="1" customWidth="1"/>
    <col min="9731" max="9731" width="4" style="44" bestFit="1" customWidth="1"/>
    <col min="9732" max="9732" width="3.28515625" style="44" customWidth="1"/>
    <col min="9733" max="9733" width="3.140625" style="44" customWidth="1"/>
    <col min="9734" max="9734" width="4.28515625" style="44" customWidth="1"/>
    <col min="9735" max="9735" width="4.85546875" style="44" customWidth="1"/>
    <col min="9736" max="9736" width="3.140625" style="44" customWidth="1"/>
    <col min="9737" max="9737" width="4.42578125" style="44" customWidth="1"/>
    <col min="9738" max="9738" width="5.140625" style="44" customWidth="1"/>
    <col min="9739" max="9739" width="4.28515625" style="44" customWidth="1"/>
    <col min="9740" max="9740" width="4.140625" style="44" customWidth="1"/>
    <col min="9741" max="9741" width="5" style="44" customWidth="1"/>
    <col min="9742" max="9742" width="4.28515625" style="44" customWidth="1"/>
    <col min="9743" max="9977" width="9.140625" style="44"/>
    <col min="9978" max="9978" width="4.140625" style="44" customWidth="1"/>
    <col min="9979" max="9979" width="5" style="44" customWidth="1"/>
    <col min="9980" max="9980" width="45.7109375" style="44" customWidth="1"/>
    <col min="9981" max="9981" width="4.28515625" style="44" customWidth="1"/>
    <col min="9982" max="9982" width="4.85546875" style="44" customWidth="1"/>
    <col min="9983" max="9983" width="3.85546875" style="44" customWidth="1"/>
    <col min="9984" max="9984" width="4.28515625" style="44" customWidth="1"/>
    <col min="9985" max="9985" width="3.85546875" style="44" customWidth="1"/>
    <col min="9986" max="9986" width="5" style="44" bestFit="1" customWidth="1"/>
    <col min="9987" max="9987" width="4" style="44" bestFit="1" customWidth="1"/>
    <col min="9988" max="9988" width="3.28515625" style="44" customWidth="1"/>
    <col min="9989" max="9989" width="3.140625" style="44" customWidth="1"/>
    <col min="9990" max="9990" width="4.28515625" style="44" customWidth="1"/>
    <col min="9991" max="9991" width="4.85546875" style="44" customWidth="1"/>
    <col min="9992" max="9992" width="3.140625" style="44" customWidth="1"/>
    <col min="9993" max="9993" width="4.42578125" style="44" customWidth="1"/>
    <col min="9994" max="9994" width="5.140625" style="44" customWidth="1"/>
    <col min="9995" max="9995" width="4.28515625" style="44" customWidth="1"/>
    <col min="9996" max="9996" width="4.140625" style="44" customWidth="1"/>
    <col min="9997" max="9997" width="5" style="44" customWidth="1"/>
    <col min="9998" max="9998" width="4.28515625" style="44" customWidth="1"/>
    <col min="9999" max="10233" width="9.140625" style="44"/>
    <col min="10234" max="10234" width="4.140625" style="44" customWidth="1"/>
    <col min="10235" max="10235" width="5" style="44" customWidth="1"/>
    <col min="10236" max="10236" width="45.7109375" style="44" customWidth="1"/>
    <col min="10237" max="10237" width="4.28515625" style="44" customWidth="1"/>
    <col min="10238" max="10238" width="4.85546875" style="44" customWidth="1"/>
    <col min="10239" max="10239" width="3.85546875" style="44" customWidth="1"/>
    <col min="10240" max="10240" width="4.28515625" style="44" customWidth="1"/>
    <col min="10241" max="10241" width="3.85546875" style="44" customWidth="1"/>
    <col min="10242" max="10242" width="5" style="44" bestFit="1" customWidth="1"/>
    <col min="10243" max="10243" width="4" style="44" bestFit="1" customWidth="1"/>
    <col min="10244" max="10244" width="3.28515625" style="44" customWidth="1"/>
    <col min="10245" max="10245" width="3.140625" style="44" customWidth="1"/>
    <col min="10246" max="10246" width="4.28515625" style="44" customWidth="1"/>
    <col min="10247" max="10247" width="4.85546875" style="44" customWidth="1"/>
    <col min="10248" max="10248" width="3.140625" style="44" customWidth="1"/>
    <col min="10249" max="10249" width="4.42578125" style="44" customWidth="1"/>
    <col min="10250" max="10250" width="5.140625" style="44" customWidth="1"/>
    <col min="10251" max="10251" width="4.28515625" style="44" customWidth="1"/>
    <col min="10252" max="10252" width="4.140625" style="44" customWidth="1"/>
    <col min="10253" max="10253" width="5" style="44" customWidth="1"/>
    <col min="10254" max="10254" width="4.28515625" style="44" customWidth="1"/>
    <col min="10255" max="10489" width="9.140625" style="44"/>
    <col min="10490" max="10490" width="4.140625" style="44" customWidth="1"/>
    <col min="10491" max="10491" width="5" style="44" customWidth="1"/>
    <col min="10492" max="10492" width="45.7109375" style="44" customWidth="1"/>
    <col min="10493" max="10493" width="4.28515625" style="44" customWidth="1"/>
    <col min="10494" max="10494" width="4.85546875" style="44" customWidth="1"/>
    <col min="10495" max="10495" width="3.85546875" style="44" customWidth="1"/>
    <col min="10496" max="10496" width="4.28515625" style="44" customWidth="1"/>
    <col min="10497" max="10497" width="3.85546875" style="44" customWidth="1"/>
    <col min="10498" max="10498" width="5" style="44" bestFit="1" customWidth="1"/>
    <col min="10499" max="10499" width="4" style="44" bestFit="1" customWidth="1"/>
    <col min="10500" max="10500" width="3.28515625" style="44" customWidth="1"/>
    <col min="10501" max="10501" width="3.140625" style="44" customWidth="1"/>
    <col min="10502" max="10502" width="4.28515625" style="44" customWidth="1"/>
    <col min="10503" max="10503" width="4.85546875" style="44" customWidth="1"/>
    <col min="10504" max="10504" width="3.140625" style="44" customWidth="1"/>
    <col min="10505" max="10505" width="4.42578125" style="44" customWidth="1"/>
    <col min="10506" max="10506" width="5.140625" style="44" customWidth="1"/>
    <col min="10507" max="10507" width="4.28515625" style="44" customWidth="1"/>
    <col min="10508" max="10508" width="4.140625" style="44" customWidth="1"/>
    <col min="10509" max="10509" width="5" style="44" customWidth="1"/>
    <col min="10510" max="10510" width="4.28515625" style="44" customWidth="1"/>
    <col min="10511" max="10745" width="9.140625" style="44"/>
    <col min="10746" max="10746" width="4.140625" style="44" customWidth="1"/>
    <col min="10747" max="10747" width="5" style="44" customWidth="1"/>
    <col min="10748" max="10748" width="45.7109375" style="44" customWidth="1"/>
    <col min="10749" max="10749" width="4.28515625" style="44" customWidth="1"/>
    <col min="10750" max="10750" width="4.85546875" style="44" customWidth="1"/>
    <col min="10751" max="10751" width="3.85546875" style="44" customWidth="1"/>
    <col min="10752" max="10752" width="4.28515625" style="44" customWidth="1"/>
    <col min="10753" max="10753" width="3.85546875" style="44" customWidth="1"/>
    <col min="10754" max="10754" width="5" style="44" bestFit="1" customWidth="1"/>
    <col min="10755" max="10755" width="4" style="44" bestFit="1" customWidth="1"/>
    <col min="10756" max="10756" width="3.28515625" style="44" customWidth="1"/>
    <col min="10757" max="10757" width="3.140625" style="44" customWidth="1"/>
    <col min="10758" max="10758" width="4.28515625" style="44" customWidth="1"/>
    <col min="10759" max="10759" width="4.85546875" style="44" customWidth="1"/>
    <col min="10760" max="10760" width="3.140625" style="44" customWidth="1"/>
    <col min="10761" max="10761" width="4.42578125" style="44" customWidth="1"/>
    <col min="10762" max="10762" width="5.140625" style="44" customWidth="1"/>
    <col min="10763" max="10763" width="4.28515625" style="44" customWidth="1"/>
    <col min="10764" max="10764" width="4.140625" style="44" customWidth="1"/>
    <col min="10765" max="10765" width="5" style="44" customWidth="1"/>
    <col min="10766" max="10766" width="4.28515625" style="44" customWidth="1"/>
    <col min="10767" max="11001" width="9.140625" style="44"/>
    <col min="11002" max="11002" width="4.140625" style="44" customWidth="1"/>
    <col min="11003" max="11003" width="5" style="44" customWidth="1"/>
    <col min="11004" max="11004" width="45.7109375" style="44" customWidth="1"/>
    <col min="11005" max="11005" width="4.28515625" style="44" customWidth="1"/>
    <col min="11006" max="11006" width="4.85546875" style="44" customWidth="1"/>
    <col min="11007" max="11007" width="3.85546875" style="44" customWidth="1"/>
    <col min="11008" max="11008" width="4.28515625" style="44" customWidth="1"/>
    <col min="11009" max="11009" width="3.85546875" style="44" customWidth="1"/>
    <col min="11010" max="11010" width="5" style="44" bestFit="1" customWidth="1"/>
    <col min="11011" max="11011" width="4" style="44" bestFit="1" customWidth="1"/>
    <col min="11012" max="11012" width="3.28515625" style="44" customWidth="1"/>
    <col min="11013" max="11013" width="3.140625" style="44" customWidth="1"/>
    <col min="11014" max="11014" width="4.28515625" style="44" customWidth="1"/>
    <col min="11015" max="11015" width="4.85546875" style="44" customWidth="1"/>
    <col min="11016" max="11016" width="3.140625" style="44" customWidth="1"/>
    <col min="11017" max="11017" width="4.42578125" style="44" customWidth="1"/>
    <col min="11018" max="11018" width="5.140625" style="44" customWidth="1"/>
    <col min="11019" max="11019" width="4.28515625" style="44" customWidth="1"/>
    <col min="11020" max="11020" width="4.140625" style="44" customWidth="1"/>
    <col min="11021" max="11021" width="5" style="44" customWidth="1"/>
    <col min="11022" max="11022" width="4.28515625" style="44" customWidth="1"/>
    <col min="11023" max="11257" width="9.140625" style="44"/>
    <col min="11258" max="11258" width="4.140625" style="44" customWidth="1"/>
    <col min="11259" max="11259" width="5" style="44" customWidth="1"/>
    <col min="11260" max="11260" width="45.7109375" style="44" customWidth="1"/>
    <col min="11261" max="11261" width="4.28515625" style="44" customWidth="1"/>
    <col min="11262" max="11262" width="4.85546875" style="44" customWidth="1"/>
    <col min="11263" max="11263" width="3.85546875" style="44" customWidth="1"/>
    <col min="11264" max="11264" width="4.28515625" style="44" customWidth="1"/>
    <col min="11265" max="11265" width="3.85546875" style="44" customWidth="1"/>
    <col min="11266" max="11266" width="5" style="44" bestFit="1" customWidth="1"/>
    <col min="11267" max="11267" width="4" style="44" bestFit="1" customWidth="1"/>
    <col min="11268" max="11268" width="3.28515625" style="44" customWidth="1"/>
    <col min="11269" max="11269" width="3.140625" style="44" customWidth="1"/>
    <col min="11270" max="11270" width="4.28515625" style="44" customWidth="1"/>
    <col min="11271" max="11271" width="4.85546875" style="44" customWidth="1"/>
    <col min="11272" max="11272" width="3.140625" style="44" customWidth="1"/>
    <col min="11273" max="11273" width="4.42578125" style="44" customWidth="1"/>
    <col min="11274" max="11274" width="5.140625" style="44" customWidth="1"/>
    <col min="11275" max="11275" width="4.28515625" style="44" customWidth="1"/>
    <col min="11276" max="11276" width="4.140625" style="44" customWidth="1"/>
    <col min="11277" max="11277" width="5" style="44" customWidth="1"/>
    <col min="11278" max="11278" width="4.28515625" style="44" customWidth="1"/>
    <col min="11279" max="11513" width="9.140625" style="44"/>
    <col min="11514" max="11514" width="4.140625" style="44" customWidth="1"/>
    <col min="11515" max="11515" width="5" style="44" customWidth="1"/>
    <col min="11516" max="11516" width="45.7109375" style="44" customWidth="1"/>
    <col min="11517" max="11517" width="4.28515625" style="44" customWidth="1"/>
    <col min="11518" max="11518" width="4.85546875" style="44" customWidth="1"/>
    <col min="11519" max="11519" width="3.85546875" style="44" customWidth="1"/>
    <col min="11520" max="11520" width="4.28515625" style="44" customWidth="1"/>
    <col min="11521" max="11521" width="3.85546875" style="44" customWidth="1"/>
    <col min="11522" max="11522" width="5" style="44" bestFit="1" customWidth="1"/>
    <col min="11523" max="11523" width="4" style="44" bestFit="1" customWidth="1"/>
    <col min="11524" max="11524" width="3.28515625" style="44" customWidth="1"/>
    <col min="11525" max="11525" width="3.140625" style="44" customWidth="1"/>
    <col min="11526" max="11526" width="4.28515625" style="44" customWidth="1"/>
    <col min="11527" max="11527" width="4.85546875" style="44" customWidth="1"/>
    <col min="11528" max="11528" width="3.140625" style="44" customWidth="1"/>
    <col min="11529" max="11529" width="4.42578125" style="44" customWidth="1"/>
    <col min="11530" max="11530" width="5.140625" style="44" customWidth="1"/>
    <col min="11531" max="11531" width="4.28515625" style="44" customWidth="1"/>
    <col min="11532" max="11532" width="4.140625" style="44" customWidth="1"/>
    <col min="11533" max="11533" width="5" style="44" customWidth="1"/>
    <col min="11534" max="11534" width="4.28515625" style="44" customWidth="1"/>
    <col min="11535" max="11769" width="9.140625" style="44"/>
    <col min="11770" max="11770" width="4.140625" style="44" customWidth="1"/>
    <col min="11771" max="11771" width="5" style="44" customWidth="1"/>
    <col min="11772" max="11772" width="45.7109375" style="44" customWidth="1"/>
    <col min="11773" max="11773" width="4.28515625" style="44" customWidth="1"/>
    <col min="11774" max="11774" width="4.85546875" style="44" customWidth="1"/>
    <col min="11775" max="11775" width="3.85546875" style="44" customWidth="1"/>
    <col min="11776" max="11776" width="4.28515625" style="44" customWidth="1"/>
    <col min="11777" max="11777" width="3.85546875" style="44" customWidth="1"/>
    <col min="11778" max="11778" width="5" style="44" bestFit="1" customWidth="1"/>
    <col min="11779" max="11779" width="4" style="44" bestFit="1" customWidth="1"/>
    <col min="11780" max="11780" width="3.28515625" style="44" customWidth="1"/>
    <col min="11781" max="11781" width="3.140625" style="44" customWidth="1"/>
    <col min="11782" max="11782" width="4.28515625" style="44" customWidth="1"/>
    <col min="11783" max="11783" width="4.85546875" style="44" customWidth="1"/>
    <col min="11784" max="11784" width="3.140625" style="44" customWidth="1"/>
    <col min="11785" max="11785" width="4.42578125" style="44" customWidth="1"/>
    <col min="11786" max="11786" width="5.140625" style="44" customWidth="1"/>
    <col min="11787" max="11787" width="4.28515625" style="44" customWidth="1"/>
    <col min="11788" max="11788" width="4.140625" style="44" customWidth="1"/>
    <col min="11789" max="11789" width="5" style="44" customWidth="1"/>
    <col min="11790" max="11790" width="4.28515625" style="44" customWidth="1"/>
    <col min="11791" max="12025" width="9.140625" style="44"/>
    <col min="12026" max="12026" width="4.140625" style="44" customWidth="1"/>
    <col min="12027" max="12027" width="5" style="44" customWidth="1"/>
    <col min="12028" max="12028" width="45.7109375" style="44" customWidth="1"/>
    <col min="12029" max="12029" width="4.28515625" style="44" customWidth="1"/>
    <col min="12030" max="12030" width="4.85546875" style="44" customWidth="1"/>
    <col min="12031" max="12031" width="3.85546875" style="44" customWidth="1"/>
    <col min="12032" max="12032" width="4.28515625" style="44" customWidth="1"/>
    <col min="12033" max="12033" width="3.85546875" style="44" customWidth="1"/>
    <col min="12034" max="12034" width="5" style="44" bestFit="1" customWidth="1"/>
    <col min="12035" max="12035" width="4" style="44" bestFit="1" customWidth="1"/>
    <col min="12036" max="12036" width="3.28515625" style="44" customWidth="1"/>
    <col min="12037" max="12037" width="3.140625" style="44" customWidth="1"/>
    <col min="12038" max="12038" width="4.28515625" style="44" customWidth="1"/>
    <col min="12039" max="12039" width="4.85546875" style="44" customWidth="1"/>
    <col min="12040" max="12040" width="3.140625" style="44" customWidth="1"/>
    <col min="12041" max="12041" width="4.42578125" style="44" customWidth="1"/>
    <col min="12042" max="12042" width="5.140625" style="44" customWidth="1"/>
    <col min="12043" max="12043" width="4.28515625" style="44" customWidth="1"/>
    <col min="12044" max="12044" width="4.140625" style="44" customWidth="1"/>
    <col min="12045" max="12045" width="5" style="44" customWidth="1"/>
    <col min="12046" max="12046" width="4.28515625" style="44" customWidth="1"/>
    <col min="12047" max="12281" width="9.140625" style="44"/>
    <col min="12282" max="12282" width="4.140625" style="44" customWidth="1"/>
    <col min="12283" max="12283" width="5" style="44" customWidth="1"/>
    <col min="12284" max="12284" width="45.7109375" style="44" customWidth="1"/>
    <col min="12285" max="12285" width="4.28515625" style="44" customWidth="1"/>
    <col min="12286" max="12286" width="4.85546875" style="44" customWidth="1"/>
    <col min="12287" max="12287" width="3.85546875" style="44" customWidth="1"/>
    <col min="12288" max="12288" width="4.28515625" style="44" customWidth="1"/>
    <col min="12289" max="12289" width="3.85546875" style="44" customWidth="1"/>
    <col min="12290" max="12290" width="5" style="44" bestFit="1" customWidth="1"/>
    <col min="12291" max="12291" width="4" style="44" bestFit="1" customWidth="1"/>
    <col min="12292" max="12292" width="3.28515625" style="44" customWidth="1"/>
    <col min="12293" max="12293" width="3.140625" style="44" customWidth="1"/>
    <col min="12294" max="12294" width="4.28515625" style="44" customWidth="1"/>
    <col min="12295" max="12295" width="4.85546875" style="44" customWidth="1"/>
    <col min="12296" max="12296" width="3.140625" style="44" customWidth="1"/>
    <col min="12297" max="12297" width="4.42578125" style="44" customWidth="1"/>
    <col min="12298" max="12298" width="5.140625" style="44" customWidth="1"/>
    <col min="12299" max="12299" width="4.28515625" style="44" customWidth="1"/>
    <col min="12300" max="12300" width="4.140625" style="44" customWidth="1"/>
    <col min="12301" max="12301" width="5" style="44" customWidth="1"/>
    <col min="12302" max="12302" width="4.28515625" style="44" customWidth="1"/>
    <col min="12303" max="12537" width="9.140625" style="44"/>
    <col min="12538" max="12538" width="4.140625" style="44" customWidth="1"/>
    <col min="12539" max="12539" width="5" style="44" customWidth="1"/>
    <col min="12540" max="12540" width="45.7109375" style="44" customWidth="1"/>
    <col min="12541" max="12541" width="4.28515625" style="44" customWidth="1"/>
    <col min="12542" max="12542" width="4.85546875" style="44" customWidth="1"/>
    <col min="12543" max="12543" width="3.85546875" style="44" customWidth="1"/>
    <col min="12544" max="12544" width="4.28515625" style="44" customWidth="1"/>
    <col min="12545" max="12545" width="3.85546875" style="44" customWidth="1"/>
    <col min="12546" max="12546" width="5" style="44" bestFit="1" customWidth="1"/>
    <col min="12547" max="12547" width="4" style="44" bestFit="1" customWidth="1"/>
    <col min="12548" max="12548" width="3.28515625" style="44" customWidth="1"/>
    <col min="12549" max="12549" width="3.140625" style="44" customWidth="1"/>
    <col min="12550" max="12550" width="4.28515625" style="44" customWidth="1"/>
    <col min="12551" max="12551" width="4.85546875" style="44" customWidth="1"/>
    <col min="12552" max="12552" width="3.140625" style="44" customWidth="1"/>
    <col min="12553" max="12553" width="4.42578125" style="44" customWidth="1"/>
    <col min="12554" max="12554" width="5.140625" style="44" customWidth="1"/>
    <col min="12555" max="12555" width="4.28515625" style="44" customWidth="1"/>
    <col min="12556" max="12556" width="4.140625" style="44" customWidth="1"/>
    <col min="12557" max="12557" width="5" style="44" customWidth="1"/>
    <col min="12558" max="12558" width="4.28515625" style="44" customWidth="1"/>
    <col min="12559" max="12793" width="9.140625" style="44"/>
    <col min="12794" max="12794" width="4.140625" style="44" customWidth="1"/>
    <col min="12795" max="12795" width="5" style="44" customWidth="1"/>
    <col min="12796" max="12796" width="45.7109375" style="44" customWidth="1"/>
    <col min="12797" max="12797" width="4.28515625" style="44" customWidth="1"/>
    <col min="12798" max="12798" width="4.85546875" style="44" customWidth="1"/>
    <col min="12799" max="12799" width="3.85546875" style="44" customWidth="1"/>
    <col min="12800" max="12800" width="4.28515625" style="44" customWidth="1"/>
    <col min="12801" max="12801" width="3.85546875" style="44" customWidth="1"/>
    <col min="12802" max="12802" width="5" style="44" bestFit="1" customWidth="1"/>
    <col min="12803" max="12803" width="4" style="44" bestFit="1" customWidth="1"/>
    <col min="12804" max="12804" width="3.28515625" style="44" customWidth="1"/>
    <col min="12805" max="12805" width="3.140625" style="44" customWidth="1"/>
    <col min="12806" max="12806" width="4.28515625" style="44" customWidth="1"/>
    <col min="12807" max="12807" width="4.85546875" style="44" customWidth="1"/>
    <col min="12808" max="12808" width="3.140625" style="44" customWidth="1"/>
    <col min="12809" max="12809" width="4.42578125" style="44" customWidth="1"/>
    <col min="12810" max="12810" width="5.140625" style="44" customWidth="1"/>
    <col min="12811" max="12811" width="4.28515625" style="44" customWidth="1"/>
    <col min="12812" max="12812" width="4.140625" style="44" customWidth="1"/>
    <col min="12813" max="12813" width="5" style="44" customWidth="1"/>
    <col min="12814" max="12814" width="4.28515625" style="44" customWidth="1"/>
    <col min="12815" max="13049" width="9.140625" style="44"/>
    <col min="13050" max="13050" width="4.140625" style="44" customWidth="1"/>
    <col min="13051" max="13051" width="5" style="44" customWidth="1"/>
    <col min="13052" max="13052" width="45.7109375" style="44" customWidth="1"/>
    <col min="13053" max="13053" width="4.28515625" style="44" customWidth="1"/>
    <col min="13054" max="13054" width="4.85546875" style="44" customWidth="1"/>
    <col min="13055" max="13055" width="3.85546875" style="44" customWidth="1"/>
    <col min="13056" max="13056" width="4.28515625" style="44" customWidth="1"/>
    <col min="13057" max="13057" width="3.85546875" style="44" customWidth="1"/>
    <col min="13058" max="13058" width="5" style="44" bestFit="1" customWidth="1"/>
    <col min="13059" max="13059" width="4" style="44" bestFit="1" customWidth="1"/>
    <col min="13060" max="13060" width="3.28515625" style="44" customWidth="1"/>
    <col min="13061" max="13061" width="3.140625" style="44" customWidth="1"/>
    <col min="13062" max="13062" width="4.28515625" style="44" customWidth="1"/>
    <col min="13063" max="13063" width="4.85546875" style="44" customWidth="1"/>
    <col min="13064" max="13064" width="3.140625" style="44" customWidth="1"/>
    <col min="13065" max="13065" width="4.42578125" style="44" customWidth="1"/>
    <col min="13066" max="13066" width="5.140625" style="44" customWidth="1"/>
    <col min="13067" max="13067" width="4.28515625" style="44" customWidth="1"/>
    <col min="13068" max="13068" width="4.140625" style="44" customWidth="1"/>
    <col min="13069" max="13069" width="5" style="44" customWidth="1"/>
    <col min="13070" max="13070" width="4.28515625" style="44" customWidth="1"/>
    <col min="13071" max="13305" width="9.140625" style="44"/>
    <col min="13306" max="13306" width="4.140625" style="44" customWidth="1"/>
    <col min="13307" max="13307" width="5" style="44" customWidth="1"/>
    <col min="13308" max="13308" width="45.7109375" style="44" customWidth="1"/>
    <col min="13309" max="13309" width="4.28515625" style="44" customWidth="1"/>
    <col min="13310" max="13310" width="4.85546875" style="44" customWidth="1"/>
    <col min="13311" max="13311" width="3.85546875" style="44" customWidth="1"/>
    <col min="13312" max="13312" width="4.28515625" style="44" customWidth="1"/>
    <col min="13313" max="13313" width="3.85546875" style="44" customWidth="1"/>
    <col min="13314" max="13314" width="5" style="44" bestFit="1" customWidth="1"/>
    <col min="13315" max="13315" width="4" style="44" bestFit="1" customWidth="1"/>
    <col min="13316" max="13316" width="3.28515625" style="44" customWidth="1"/>
    <col min="13317" max="13317" width="3.140625" style="44" customWidth="1"/>
    <col min="13318" max="13318" width="4.28515625" style="44" customWidth="1"/>
    <col min="13319" max="13319" width="4.85546875" style="44" customWidth="1"/>
    <col min="13320" max="13320" width="3.140625" style="44" customWidth="1"/>
    <col min="13321" max="13321" width="4.42578125" style="44" customWidth="1"/>
    <col min="13322" max="13322" width="5.140625" style="44" customWidth="1"/>
    <col min="13323" max="13323" width="4.28515625" style="44" customWidth="1"/>
    <col min="13324" max="13324" width="4.140625" style="44" customWidth="1"/>
    <col min="13325" max="13325" width="5" style="44" customWidth="1"/>
    <col min="13326" max="13326" width="4.28515625" style="44" customWidth="1"/>
    <col min="13327" max="13561" width="9.140625" style="44"/>
    <col min="13562" max="13562" width="4.140625" style="44" customWidth="1"/>
    <col min="13563" max="13563" width="5" style="44" customWidth="1"/>
    <col min="13564" max="13564" width="45.7109375" style="44" customWidth="1"/>
    <col min="13565" max="13565" width="4.28515625" style="44" customWidth="1"/>
    <col min="13566" max="13566" width="4.85546875" style="44" customWidth="1"/>
    <col min="13567" max="13567" width="3.85546875" style="44" customWidth="1"/>
    <col min="13568" max="13568" width="4.28515625" style="44" customWidth="1"/>
    <col min="13569" max="13569" width="3.85546875" style="44" customWidth="1"/>
    <col min="13570" max="13570" width="5" style="44" bestFit="1" customWidth="1"/>
    <col min="13571" max="13571" width="4" style="44" bestFit="1" customWidth="1"/>
    <col min="13572" max="13572" width="3.28515625" style="44" customWidth="1"/>
    <col min="13573" max="13573" width="3.140625" style="44" customWidth="1"/>
    <col min="13574" max="13574" width="4.28515625" style="44" customWidth="1"/>
    <col min="13575" max="13575" width="4.85546875" style="44" customWidth="1"/>
    <col min="13576" max="13576" width="3.140625" style="44" customWidth="1"/>
    <col min="13577" max="13577" width="4.42578125" style="44" customWidth="1"/>
    <col min="13578" max="13578" width="5.140625" style="44" customWidth="1"/>
    <col min="13579" max="13579" width="4.28515625" style="44" customWidth="1"/>
    <col min="13580" max="13580" width="4.140625" style="44" customWidth="1"/>
    <col min="13581" max="13581" width="5" style="44" customWidth="1"/>
    <col min="13582" max="13582" width="4.28515625" style="44" customWidth="1"/>
    <col min="13583" max="13817" width="9.140625" style="44"/>
    <col min="13818" max="13818" width="4.140625" style="44" customWidth="1"/>
    <col min="13819" max="13819" width="5" style="44" customWidth="1"/>
    <col min="13820" max="13820" width="45.7109375" style="44" customWidth="1"/>
    <col min="13821" max="13821" width="4.28515625" style="44" customWidth="1"/>
    <col min="13822" max="13822" width="4.85546875" style="44" customWidth="1"/>
    <col min="13823" max="13823" width="3.85546875" style="44" customWidth="1"/>
    <col min="13824" max="13824" width="4.28515625" style="44" customWidth="1"/>
    <col min="13825" max="13825" width="3.85546875" style="44" customWidth="1"/>
    <col min="13826" max="13826" width="5" style="44" bestFit="1" customWidth="1"/>
    <col min="13827" max="13827" width="4" style="44" bestFit="1" customWidth="1"/>
    <col min="13828" max="13828" width="3.28515625" style="44" customWidth="1"/>
    <col min="13829" max="13829" width="3.140625" style="44" customWidth="1"/>
    <col min="13830" max="13830" width="4.28515625" style="44" customWidth="1"/>
    <col min="13831" max="13831" width="4.85546875" style="44" customWidth="1"/>
    <col min="13832" max="13832" width="3.140625" style="44" customWidth="1"/>
    <col min="13833" max="13833" width="4.42578125" style="44" customWidth="1"/>
    <col min="13834" max="13834" width="5.140625" style="44" customWidth="1"/>
    <col min="13835" max="13835" width="4.28515625" style="44" customWidth="1"/>
    <col min="13836" max="13836" width="4.140625" style="44" customWidth="1"/>
    <col min="13837" max="13837" width="5" style="44" customWidth="1"/>
    <col min="13838" max="13838" width="4.28515625" style="44" customWidth="1"/>
    <col min="13839" max="14073" width="9.140625" style="44"/>
    <col min="14074" max="14074" width="4.140625" style="44" customWidth="1"/>
    <col min="14075" max="14075" width="5" style="44" customWidth="1"/>
    <col min="14076" max="14076" width="45.7109375" style="44" customWidth="1"/>
    <col min="14077" max="14077" width="4.28515625" style="44" customWidth="1"/>
    <col min="14078" max="14078" width="4.85546875" style="44" customWidth="1"/>
    <col min="14079" max="14079" width="3.85546875" style="44" customWidth="1"/>
    <col min="14080" max="14080" width="4.28515625" style="44" customWidth="1"/>
    <col min="14081" max="14081" width="3.85546875" style="44" customWidth="1"/>
    <col min="14082" max="14082" width="5" style="44" bestFit="1" customWidth="1"/>
    <col min="14083" max="14083" width="4" style="44" bestFit="1" customWidth="1"/>
    <col min="14084" max="14084" width="3.28515625" style="44" customWidth="1"/>
    <col min="14085" max="14085" width="3.140625" style="44" customWidth="1"/>
    <col min="14086" max="14086" width="4.28515625" style="44" customWidth="1"/>
    <col min="14087" max="14087" width="4.85546875" style="44" customWidth="1"/>
    <col min="14088" max="14088" width="3.140625" style="44" customWidth="1"/>
    <col min="14089" max="14089" width="4.42578125" style="44" customWidth="1"/>
    <col min="14090" max="14090" width="5.140625" style="44" customWidth="1"/>
    <col min="14091" max="14091" width="4.28515625" style="44" customWidth="1"/>
    <col min="14092" max="14092" width="4.140625" style="44" customWidth="1"/>
    <col min="14093" max="14093" width="5" style="44" customWidth="1"/>
    <col min="14094" max="14094" width="4.28515625" style="44" customWidth="1"/>
    <col min="14095" max="14329" width="9.140625" style="44"/>
    <col min="14330" max="14330" width="4.140625" style="44" customWidth="1"/>
    <col min="14331" max="14331" width="5" style="44" customWidth="1"/>
    <col min="14332" max="14332" width="45.7109375" style="44" customWidth="1"/>
    <col min="14333" max="14333" width="4.28515625" style="44" customWidth="1"/>
    <col min="14334" max="14334" width="4.85546875" style="44" customWidth="1"/>
    <col min="14335" max="14335" width="3.85546875" style="44" customWidth="1"/>
    <col min="14336" max="14336" width="4.28515625" style="44" customWidth="1"/>
    <col min="14337" max="14337" width="3.85546875" style="44" customWidth="1"/>
    <col min="14338" max="14338" width="5" style="44" bestFit="1" customWidth="1"/>
    <col min="14339" max="14339" width="4" style="44" bestFit="1" customWidth="1"/>
    <col min="14340" max="14340" width="3.28515625" style="44" customWidth="1"/>
    <col min="14341" max="14341" width="3.140625" style="44" customWidth="1"/>
    <col min="14342" max="14342" width="4.28515625" style="44" customWidth="1"/>
    <col min="14343" max="14343" width="4.85546875" style="44" customWidth="1"/>
    <col min="14344" max="14344" width="3.140625" style="44" customWidth="1"/>
    <col min="14345" max="14345" width="4.42578125" style="44" customWidth="1"/>
    <col min="14346" max="14346" width="5.140625" style="44" customWidth="1"/>
    <col min="14347" max="14347" width="4.28515625" style="44" customWidth="1"/>
    <col min="14348" max="14348" width="4.140625" style="44" customWidth="1"/>
    <col min="14349" max="14349" width="5" style="44" customWidth="1"/>
    <col min="14350" max="14350" width="4.28515625" style="44" customWidth="1"/>
    <col min="14351" max="14585" width="9.140625" style="44"/>
    <col min="14586" max="14586" width="4.140625" style="44" customWidth="1"/>
    <col min="14587" max="14587" width="5" style="44" customWidth="1"/>
    <col min="14588" max="14588" width="45.7109375" style="44" customWidth="1"/>
    <col min="14589" max="14589" width="4.28515625" style="44" customWidth="1"/>
    <col min="14590" max="14590" width="4.85546875" style="44" customWidth="1"/>
    <col min="14591" max="14591" width="3.85546875" style="44" customWidth="1"/>
    <col min="14592" max="14592" width="4.28515625" style="44" customWidth="1"/>
    <col min="14593" max="14593" width="3.85546875" style="44" customWidth="1"/>
    <col min="14594" max="14594" width="5" style="44" bestFit="1" customWidth="1"/>
    <col min="14595" max="14595" width="4" style="44" bestFit="1" customWidth="1"/>
    <col min="14596" max="14596" width="3.28515625" style="44" customWidth="1"/>
    <col min="14597" max="14597" width="3.140625" style="44" customWidth="1"/>
    <col min="14598" max="14598" width="4.28515625" style="44" customWidth="1"/>
    <col min="14599" max="14599" width="4.85546875" style="44" customWidth="1"/>
    <col min="14600" max="14600" width="3.140625" style="44" customWidth="1"/>
    <col min="14601" max="14601" width="4.42578125" style="44" customWidth="1"/>
    <col min="14602" max="14602" width="5.140625" style="44" customWidth="1"/>
    <col min="14603" max="14603" width="4.28515625" style="44" customWidth="1"/>
    <col min="14604" max="14604" width="4.140625" style="44" customWidth="1"/>
    <col min="14605" max="14605" width="5" style="44" customWidth="1"/>
    <col min="14606" max="14606" width="4.28515625" style="44" customWidth="1"/>
    <col min="14607" max="14841" width="9.140625" style="44"/>
    <col min="14842" max="14842" width="4.140625" style="44" customWidth="1"/>
    <col min="14843" max="14843" width="5" style="44" customWidth="1"/>
    <col min="14844" max="14844" width="45.7109375" style="44" customWidth="1"/>
    <col min="14845" max="14845" width="4.28515625" style="44" customWidth="1"/>
    <col min="14846" max="14846" width="4.85546875" style="44" customWidth="1"/>
    <col min="14847" max="14847" width="3.85546875" style="44" customWidth="1"/>
    <col min="14848" max="14848" width="4.28515625" style="44" customWidth="1"/>
    <col min="14849" max="14849" width="3.85546875" style="44" customWidth="1"/>
    <col min="14850" max="14850" width="5" style="44" bestFit="1" customWidth="1"/>
    <col min="14851" max="14851" width="4" style="44" bestFit="1" customWidth="1"/>
    <col min="14852" max="14852" width="3.28515625" style="44" customWidth="1"/>
    <col min="14853" max="14853" width="3.140625" style="44" customWidth="1"/>
    <col min="14854" max="14854" width="4.28515625" style="44" customWidth="1"/>
    <col min="14855" max="14855" width="4.85546875" style="44" customWidth="1"/>
    <col min="14856" max="14856" width="3.140625" style="44" customWidth="1"/>
    <col min="14857" max="14857" width="4.42578125" style="44" customWidth="1"/>
    <col min="14858" max="14858" width="5.140625" style="44" customWidth="1"/>
    <col min="14859" max="14859" width="4.28515625" style="44" customWidth="1"/>
    <col min="14860" max="14860" width="4.140625" style="44" customWidth="1"/>
    <col min="14861" max="14861" width="5" style="44" customWidth="1"/>
    <col min="14862" max="14862" width="4.28515625" style="44" customWidth="1"/>
    <col min="14863" max="15097" width="9.140625" style="44"/>
    <col min="15098" max="15098" width="4.140625" style="44" customWidth="1"/>
    <col min="15099" max="15099" width="5" style="44" customWidth="1"/>
    <col min="15100" max="15100" width="45.7109375" style="44" customWidth="1"/>
    <col min="15101" max="15101" width="4.28515625" style="44" customWidth="1"/>
    <col min="15102" max="15102" width="4.85546875" style="44" customWidth="1"/>
    <col min="15103" max="15103" width="3.85546875" style="44" customWidth="1"/>
    <col min="15104" max="15104" width="4.28515625" style="44" customWidth="1"/>
    <col min="15105" max="15105" width="3.85546875" style="44" customWidth="1"/>
    <col min="15106" max="15106" width="5" style="44" bestFit="1" customWidth="1"/>
    <col min="15107" max="15107" width="4" style="44" bestFit="1" customWidth="1"/>
    <col min="15108" max="15108" width="3.28515625" style="44" customWidth="1"/>
    <col min="15109" max="15109" width="3.140625" style="44" customWidth="1"/>
    <col min="15110" max="15110" width="4.28515625" style="44" customWidth="1"/>
    <col min="15111" max="15111" width="4.85546875" style="44" customWidth="1"/>
    <col min="15112" max="15112" width="3.140625" style="44" customWidth="1"/>
    <col min="15113" max="15113" width="4.42578125" style="44" customWidth="1"/>
    <col min="15114" max="15114" width="5.140625" style="44" customWidth="1"/>
    <col min="15115" max="15115" width="4.28515625" style="44" customWidth="1"/>
    <col min="15116" max="15116" width="4.140625" style="44" customWidth="1"/>
    <col min="15117" max="15117" width="5" style="44" customWidth="1"/>
    <col min="15118" max="15118" width="4.28515625" style="44" customWidth="1"/>
    <col min="15119" max="15353" width="9.140625" style="44"/>
    <col min="15354" max="15354" width="4.140625" style="44" customWidth="1"/>
    <col min="15355" max="15355" width="5" style="44" customWidth="1"/>
    <col min="15356" max="15356" width="45.7109375" style="44" customWidth="1"/>
    <col min="15357" max="15357" width="4.28515625" style="44" customWidth="1"/>
    <col min="15358" max="15358" width="4.85546875" style="44" customWidth="1"/>
    <col min="15359" max="15359" width="3.85546875" style="44" customWidth="1"/>
    <col min="15360" max="15360" width="4.28515625" style="44" customWidth="1"/>
    <col min="15361" max="15361" width="3.85546875" style="44" customWidth="1"/>
    <col min="15362" max="15362" width="5" style="44" bestFit="1" customWidth="1"/>
    <col min="15363" max="15363" width="4" style="44" bestFit="1" customWidth="1"/>
    <col min="15364" max="15364" width="3.28515625" style="44" customWidth="1"/>
    <col min="15365" max="15365" width="3.140625" style="44" customWidth="1"/>
    <col min="15366" max="15366" width="4.28515625" style="44" customWidth="1"/>
    <col min="15367" max="15367" width="4.85546875" style="44" customWidth="1"/>
    <col min="15368" max="15368" width="3.140625" style="44" customWidth="1"/>
    <col min="15369" max="15369" width="4.42578125" style="44" customWidth="1"/>
    <col min="15370" max="15370" width="5.140625" style="44" customWidth="1"/>
    <col min="15371" max="15371" width="4.28515625" style="44" customWidth="1"/>
    <col min="15372" max="15372" width="4.140625" style="44" customWidth="1"/>
    <col min="15373" max="15373" width="5" style="44" customWidth="1"/>
    <col min="15374" max="15374" width="4.28515625" style="44" customWidth="1"/>
    <col min="15375" max="15609" width="9.140625" style="44"/>
    <col min="15610" max="15610" width="4.140625" style="44" customWidth="1"/>
    <col min="15611" max="15611" width="5" style="44" customWidth="1"/>
    <col min="15612" max="15612" width="45.7109375" style="44" customWidth="1"/>
    <col min="15613" max="15613" width="4.28515625" style="44" customWidth="1"/>
    <col min="15614" max="15614" width="4.85546875" style="44" customWidth="1"/>
    <col min="15615" max="15615" width="3.85546875" style="44" customWidth="1"/>
    <col min="15616" max="15616" width="4.28515625" style="44" customWidth="1"/>
    <col min="15617" max="15617" width="3.85546875" style="44" customWidth="1"/>
    <col min="15618" max="15618" width="5" style="44" bestFit="1" customWidth="1"/>
    <col min="15619" max="15619" width="4" style="44" bestFit="1" customWidth="1"/>
    <col min="15620" max="15620" width="3.28515625" style="44" customWidth="1"/>
    <col min="15621" max="15621" width="3.140625" style="44" customWidth="1"/>
    <col min="15622" max="15622" width="4.28515625" style="44" customWidth="1"/>
    <col min="15623" max="15623" width="4.85546875" style="44" customWidth="1"/>
    <col min="15624" max="15624" width="3.140625" style="44" customWidth="1"/>
    <col min="15625" max="15625" width="4.42578125" style="44" customWidth="1"/>
    <col min="15626" max="15626" width="5.140625" style="44" customWidth="1"/>
    <col min="15627" max="15627" width="4.28515625" style="44" customWidth="1"/>
    <col min="15628" max="15628" width="4.140625" style="44" customWidth="1"/>
    <col min="15629" max="15629" width="5" style="44" customWidth="1"/>
    <col min="15630" max="15630" width="4.28515625" style="44" customWidth="1"/>
    <col min="15631" max="15865" width="9.140625" style="44"/>
    <col min="15866" max="15866" width="4.140625" style="44" customWidth="1"/>
    <col min="15867" max="15867" width="5" style="44" customWidth="1"/>
    <col min="15868" max="15868" width="45.7109375" style="44" customWidth="1"/>
    <col min="15869" max="15869" width="4.28515625" style="44" customWidth="1"/>
    <col min="15870" max="15870" width="4.85546875" style="44" customWidth="1"/>
    <col min="15871" max="15871" width="3.85546875" style="44" customWidth="1"/>
    <col min="15872" max="15872" width="4.28515625" style="44" customWidth="1"/>
    <col min="15873" max="15873" width="3.85546875" style="44" customWidth="1"/>
    <col min="15874" max="15874" width="5" style="44" bestFit="1" customWidth="1"/>
    <col min="15875" max="15875" width="4" style="44" bestFit="1" customWidth="1"/>
    <col min="15876" max="15876" width="3.28515625" style="44" customWidth="1"/>
    <col min="15877" max="15877" width="3.140625" style="44" customWidth="1"/>
    <col min="15878" max="15878" width="4.28515625" style="44" customWidth="1"/>
    <col min="15879" max="15879" width="4.85546875" style="44" customWidth="1"/>
    <col min="15880" max="15880" width="3.140625" style="44" customWidth="1"/>
    <col min="15881" max="15881" width="4.42578125" style="44" customWidth="1"/>
    <col min="15882" max="15882" width="5.140625" style="44" customWidth="1"/>
    <col min="15883" max="15883" width="4.28515625" style="44" customWidth="1"/>
    <col min="15884" max="15884" width="4.140625" style="44" customWidth="1"/>
    <col min="15885" max="15885" width="5" style="44" customWidth="1"/>
    <col min="15886" max="15886" width="4.28515625" style="44" customWidth="1"/>
    <col min="15887" max="16384" width="9.140625" style="44"/>
  </cols>
  <sheetData>
    <row r="1" spans="1:60" s="100" customFormat="1" ht="28.5" customHeight="1" x14ac:dyDescent="0.35">
      <c r="C1" s="105"/>
      <c r="D1" s="343" t="s">
        <v>551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3" t="s">
        <v>687</v>
      </c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3" t="s">
        <v>724</v>
      </c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299" t="s">
        <v>741</v>
      </c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6"/>
      <c r="AX1" s="299" t="s">
        <v>818</v>
      </c>
      <c r="AY1" s="315"/>
      <c r="AZ1" s="315"/>
      <c r="BA1" s="315"/>
      <c r="BB1" s="315"/>
      <c r="BC1" s="315"/>
      <c r="BD1" s="315"/>
      <c r="BE1" s="315"/>
      <c r="BF1" s="315"/>
      <c r="BG1" s="315"/>
      <c r="BH1" s="316"/>
    </row>
    <row r="2" spans="1:60" s="8" customFormat="1" ht="30.75" customHeight="1" x14ac:dyDescent="0.35">
      <c r="A2" s="341" t="s">
        <v>611</v>
      </c>
      <c r="B2" s="341"/>
      <c r="C2" s="342"/>
      <c r="D2" s="302" t="s">
        <v>5</v>
      </c>
      <c r="E2" s="303"/>
      <c r="F2" s="302" t="s">
        <v>6</v>
      </c>
      <c r="G2" s="303"/>
      <c r="H2" s="302" t="s">
        <v>2</v>
      </c>
      <c r="I2" s="303"/>
      <c r="J2" s="302" t="s">
        <v>3</v>
      </c>
      <c r="K2" s="303"/>
      <c r="L2" s="345" t="s">
        <v>4</v>
      </c>
      <c r="M2" s="345"/>
      <c r="N2" s="346"/>
      <c r="O2" s="302" t="s">
        <v>5</v>
      </c>
      <c r="P2" s="303"/>
      <c r="Q2" s="302" t="s">
        <v>6</v>
      </c>
      <c r="R2" s="303"/>
      <c r="S2" s="302" t="s">
        <v>2</v>
      </c>
      <c r="T2" s="303"/>
      <c r="U2" s="302" t="s">
        <v>3</v>
      </c>
      <c r="V2" s="303"/>
      <c r="W2" s="304" t="s">
        <v>4</v>
      </c>
      <c r="X2" s="304"/>
      <c r="Y2" s="305"/>
      <c r="Z2" s="302" t="s">
        <v>5</v>
      </c>
      <c r="AA2" s="303"/>
      <c r="AB2" s="302" t="s">
        <v>6</v>
      </c>
      <c r="AC2" s="303"/>
      <c r="AD2" s="302" t="s">
        <v>2</v>
      </c>
      <c r="AE2" s="303"/>
      <c r="AF2" s="302" t="s">
        <v>3</v>
      </c>
      <c r="AG2" s="303"/>
      <c r="AH2" s="304" t="s">
        <v>4</v>
      </c>
      <c r="AI2" s="304"/>
      <c r="AJ2" s="305"/>
      <c r="AK2" s="302" t="s">
        <v>5</v>
      </c>
      <c r="AL2" s="303"/>
      <c r="AM2" s="302" t="s">
        <v>6</v>
      </c>
      <c r="AN2" s="303"/>
      <c r="AO2" s="302" t="s">
        <v>2</v>
      </c>
      <c r="AP2" s="303"/>
      <c r="AQ2" s="302" t="s">
        <v>3</v>
      </c>
      <c r="AR2" s="303"/>
      <c r="AS2" s="302" t="s">
        <v>743</v>
      </c>
      <c r="AT2" s="303"/>
      <c r="AU2" s="304" t="s">
        <v>4</v>
      </c>
      <c r="AV2" s="304"/>
      <c r="AW2" s="305"/>
      <c r="AX2" s="302" t="s">
        <v>5</v>
      </c>
      <c r="AY2" s="303"/>
      <c r="AZ2" s="302" t="s">
        <v>6</v>
      </c>
      <c r="BA2" s="303"/>
      <c r="BB2" s="302" t="s">
        <v>2</v>
      </c>
      <c r="BC2" s="303"/>
      <c r="BD2" s="302" t="s">
        <v>3</v>
      </c>
      <c r="BE2" s="303"/>
      <c r="BF2" s="304" t="s">
        <v>4</v>
      </c>
      <c r="BG2" s="304"/>
      <c r="BH2" s="305"/>
    </row>
    <row r="3" spans="1:60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5" t="s">
        <v>0</v>
      </c>
      <c r="AY3" s="285" t="s">
        <v>7</v>
      </c>
      <c r="AZ3" s="285" t="s">
        <v>0</v>
      </c>
      <c r="BA3" s="285" t="s">
        <v>7</v>
      </c>
      <c r="BB3" s="285" t="s">
        <v>0</v>
      </c>
      <c r="BC3" s="285" t="s">
        <v>7</v>
      </c>
      <c r="BD3" s="285" t="s">
        <v>0</v>
      </c>
      <c r="BE3" s="285" t="s">
        <v>7</v>
      </c>
      <c r="BF3" s="286" t="s">
        <v>0</v>
      </c>
      <c r="BG3" s="286" t="s">
        <v>7</v>
      </c>
      <c r="BH3" s="286" t="s">
        <v>577</v>
      </c>
    </row>
    <row r="4" spans="1:60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</row>
    <row r="5" spans="1:60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</row>
    <row r="6" spans="1:60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</row>
    <row r="7" spans="1:60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</row>
    <row r="8" spans="1:60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</row>
    <row r="9" spans="1:60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</row>
    <row r="10" spans="1:60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</row>
    <row r="11" spans="1:60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</row>
    <row r="12" spans="1:60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</row>
    <row r="13" spans="1:60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</row>
    <row r="14" spans="1:60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</row>
    <row r="15" spans="1:60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</row>
    <row r="16" spans="1:60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</row>
    <row r="17" spans="1:60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</row>
    <row r="18" spans="1:60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</row>
    <row r="19" spans="1:60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</row>
    <row r="20" spans="1:60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</row>
    <row r="21" spans="1:60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</row>
    <row r="22" spans="1:60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</row>
    <row r="23" spans="1:60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</row>
    <row r="24" spans="1:60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</row>
    <row r="25" spans="1:60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</row>
    <row r="26" spans="1:60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</row>
    <row r="27" spans="1:60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</row>
    <row r="28" spans="1:60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</row>
    <row r="29" spans="1:60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</row>
    <row r="30" spans="1:60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</row>
    <row r="31" spans="1:60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</row>
    <row r="32" spans="1:60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</row>
    <row r="33" spans="1:60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</row>
    <row r="34" spans="1:60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</row>
    <row r="35" spans="1:60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</row>
    <row r="36" spans="1:60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</row>
    <row r="37" spans="1:60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</row>
    <row r="38" spans="1:60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</row>
    <row r="39" spans="1:60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</row>
    <row r="40" spans="1:60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</row>
    <row r="41" spans="1:60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</row>
    <row r="42" spans="1:60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</row>
    <row r="43" spans="1:60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</row>
    <row r="44" spans="1:60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</row>
    <row r="45" spans="1:60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</row>
    <row r="46" spans="1:60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</row>
    <row r="47" spans="1:60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</row>
    <row r="48" spans="1:60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</row>
    <row r="49" spans="1:60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</row>
    <row r="50" spans="1:60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</row>
    <row r="51" spans="1:60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</row>
    <row r="52" spans="1:60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</row>
    <row r="53" spans="1:60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</row>
    <row r="54" spans="1:60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</row>
    <row r="55" spans="1:60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</row>
    <row r="56" spans="1:60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</row>
    <row r="57" spans="1:60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</row>
    <row r="58" spans="1:60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</row>
    <row r="59" spans="1:60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</row>
    <row r="60" spans="1:60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</row>
    <row r="61" spans="1:60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</row>
    <row r="62" spans="1:60" s="11" customFormat="1" x14ac:dyDescent="0.2">
      <c r="D62" s="61"/>
      <c r="E62" s="61"/>
      <c r="F62" s="61"/>
      <c r="G62" s="61"/>
      <c r="H62" s="61"/>
      <c r="I62" s="61"/>
      <c r="J62" s="61"/>
      <c r="K62" s="61"/>
    </row>
    <row r="63" spans="1:60" s="11" customFormat="1" x14ac:dyDescent="0.2">
      <c r="D63" s="61"/>
      <c r="E63" s="61"/>
      <c r="F63" s="61"/>
      <c r="G63" s="61"/>
      <c r="H63" s="61"/>
      <c r="I63" s="61"/>
      <c r="J63" s="61"/>
      <c r="K63" s="61"/>
    </row>
    <row r="64" spans="1:60" s="11" customFormat="1" x14ac:dyDescent="0.2">
      <c r="D64" s="61"/>
      <c r="E64" s="61"/>
      <c r="F64" s="61"/>
      <c r="G64" s="61"/>
      <c r="H64" s="61"/>
      <c r="I64" s="61"/>
      <c r="J64" s="61"/>
      <c r="K64" s="61"/>
    </row>
    <row r="65" spans="4:11" s="11" customFormat="1" x14ac:dyDescent="0.2">
      <c r="D65" s="61"/>
      <c r="E65" s="61"/>
      <c r="F65" s="61"/>
      <c r="G65" s="61"/>
      <c r="H65" s="61"/>
      <c r="I65" s="61"/>
      <c r="J65" s="61"/>
      <c r="K65" s="61"/>
    </row>
    <row r="66" spans="4:11" s="11" customFormat="1" x14ac:dyDescent="0.2">
      <c r="D66" s="61"/>
      <c r="E66" s="61"/>
      <c r="F66" s="61"/>
      <c r="G66" s="61"/>
      <c r="H66" s="61"/>
      <c r="I66" s="61"/>
      <c r="J66" s="61"/>
      <c r="K66" s="61"/>
    </row>
    <row r="67" spans="4:11" s="11" customFormat="1" x14ac:dyDescent="0.2">
      <c r="D67" s="61"/>
      <c r="E67" s="61"/>
      <c r="F67" s="61"/>
      <c r="G67" s="61"/>
      <c r="H67" s="61"/>
      <c r="I67" s="61"/>
      <c r="J67" s="61"/>
      <c r="K67" s="61"/>
    </row>
    <row r="68" spans="4:11" s="11" customFormat="1" x14ac:dyDescent="0.2">
      <c r="D68" s="61"/>
      <c r="E68" s="61"/>
      <c r="F68" s="61"/>
      <c r="G68" s="61"/>
      <c r="H68" s="61"/>
      <c r="I68" s="61"/>
      <c r="J68" s="61"/>
      <c r="K68" s="61"/>
    </row>
    <row r="69" spans="4:11" s="11" customFormat="1" x14ac:dyDescent="0.2">
      <c r="D69" s="61"/>
      <c r="E69" s="61"/>
      <c r="F69" s="61"/>
      <c r="G69" s="61"/>
      <c r="H69" s="61"/>
      <c r="I69" s="61"/>
      <c r="J69" s="61"/>
      <c r="K69" s="61"/>
    </row>
    <row r="70" spans="4:11" s="11" customFormat="1" x14ac:dyDescent="0.2">
      <c r="D70" s="61"/>
      <c r="E70" s="61"/>
      <c r="F70" s="61"/>
      <c r="G70" s="61"/>
      <c r="H70" s="61"/>
      <c r="I70" s="61"/>
      <c r="J70" s="61"/>
      <c r="K70" s="61"/>
    </row>
    <row r="71" spans="4:11" s="11" customFormat="1" x14ac:dyDescent="0.2">
      <c r="D71" s="61"/>
      <c r="E71" s="61"/>
      <c r="F71" s="61"/>
      <c r="G71" s="61"/>
      <c r="H71" s="61"/>
      <c r="I71" s="61"/>
      <c r="J71" s="61"/>
      <c r="K71" s="61"/>
    </row>
    <row r="72" spans="4:11" s="11" customFormat="1" x14ac:dyDescent="0.2">
      <c r="D72" s="61"/>
      <c r="E72" s="61"/>
      <c r="F72" s="61"/>
      <c r="G72" s="61"/>
      <c r="H72" s="61"/>
      <c r="I72" s="61"/>
      <c r="J72" s="61"/>
      <c r="K72" s="61"/>
    </row>
    <row r="73" spans="4:11" s="11" customFormat="1" x14ac:dyDescent="0.2">
      <c r="D73" s="61"/>
      <c r="E73" s="61"/>
      <c r="F73" s="61"/>
      <c r="G73" s="61"/>
      <c r="H73" s="61"/>
      <c r="I73" s="61"/>
      <c r="J73" s="61"/>
      <c r="K73" s="61"/>
    </row>
    <row r="74" spans="4:11" s="11" customFormat="1" x14ac:dyDescent="0.2">
      <c r="D74" s="61"/>
      <c r="E74" s="61"/>
      <c r="F74" s="61"/>
      <c r="G74" s="61"/>
      <c r="H74" s="61"/>
      <c r="I74" s="61"/>
      <c r="J74" s="61"/>
      <c r="K74" s="61"/>
    </row>
    <row r="75" spans="4:11" s="11" customFormat="1" x14ac:dyDescent="0.2">
      <c r="D75" s="61"/>
      <c r="E75" s="61"/>
      <c r="F75" s="61"/>
      <c r="G75" s="61"/>
      <c r="H75" s="61"/>
      <c r="I75" s="61"/>
      <c r="J75" s="61"/>
      <c r="K75" s="61"/>
    </row>
    <row r="76" spans="4:11" s="11" customFormat="1" x14ac:dyDescent="0.2">
      <c r="D76" s="61"/>
      <c r="E76" s="61"/>
      <c r="F76" s="61"/>
      <c r="G76" s="61"/>
      <c r="H76" s="61"/>
      <c r="I76" s="61"/>
      <c r="J76" s="61"/>
      <c r="K76" s="61"/>
    </row>
    <row r="77" spans="4:11" s="11" customFormat="1" x14ac:dyDescent="0.2">
      <c r="D77" s="61"/>
      <c r="E77" s="61"/>
      <c r="F77" s="61"/>
      <c r="G77" s="61"/>
      <c r="H77" s="61"/>
      <c r="I77" s="61"/>
      <c r="J77" s="61"/>
      <c r="K77" s="61"/>
    </row>
    <row r="78" spans="4:11" s="11" customFormat="1" x14ac:dyDescent="0.2">
      <c r="D78" s="61"/>
      <c r="E78" s="61"/>
      <c r="F78" s="61"/>
      <c r="G78" s="61"/>
      <c r="H78" s="61"/>
      <c r="I78" s="61"/>
      <c r="J78" s="61"/>
      <c r="K78" s="61"/>
    </row>
    <row r="79" spans="4:11" s="11" customFormat="1" x14ac:dyDescent="0.2">
      <c r="D79" s="61"/>
      <c r="E79" s="61"/>
      <c r="F79" s="61"/>
      <c r="G79" s="61"/>
      <c r="H79" s="61"/>
      <c r="I79" s="61"/>
      <c r="J79" s="61"/>
      <c r="K79" s="61"/>
    </row>
    <row r="80" spans="4:11" s="11" customFormat="1" x14ac:dyDescent="0.2">
      <c r="D80" s="61"/>
      <c r="E80" s="61"/>
      <c r="F80" s="61"/>
      <c r="G80" s="61"/>
      <c r="H80" s="61"/>
      <c r="I80" s="61"/>
      <c r="J80" s="61"/>
      <c r="K80" s="61"/>
    </row>
    <row r="81" spans="4:11" s="11" customFormat="1" x14ac:dyDescent="0.2">
      <c r="D81" s="61"/>
      <c r="E81" s="61"/>
      <c r="F81" s="61"/>
      <c r="G81" s="61"/>
      <c r="H81" s="61"/>
      <c r="I81" s="61"/>
      <c r="J81" s="61"/>
      <c r="K81" s="61"/>
    </row>
    <row r="82" spans="4:11" s="11" customFormat="1" x14ac:dyDescent="0.2">
      <c r="D82" s="61"/>
      <c r="E82" s="61"/>
      <c r="F82" s="61"/>
      <c r="G82" s="61"/>
      <c r="H82" s="61"/>
      <c r="I82" s="61"/>
      <c r="J82" s="61"/>
      <c r="K82" s="61"/>
    </row>
    <row r="83" spans="4:11" s="11" customFormat="1" x14ac:dyDescent="0.2">
      <c r="D83" s="61"/>
      <c r="E83" s="61"/>
      <c r="F83" s="61"/>
      <c r="G83" s="61"/>
      <c r="H83" s="61"/>
      <c r="I83" s="61"/>
      <c r="J83" s="61"/>
      <c r="K83" s="61"/>
    </row>
    <row r="84" spans="4:11" s="11" customFormat="1" x14ac:dyDescent="0.2">
      <c r="D84" s="61"/>
      <c r="E84" s="61"/>
      <c r="F84" s="61"/>
      <c r="G84" s="61"/>
      <c r="H84" s="61"/>
      <c r="I84" s="61"/>
      <c r="J84" s="61"/>
      <c r="K84" s="61"/>
    </row>
    <row r="85" spans="4:11" s="11" customFormat="1" x14ac:dyDescent="0.2">
      <c r="D85" s="61"/>
      <c r="E85" s="61"/>
      <c r="F85" s="61"/>
      <c r="G85" s="61"/>
      <c r="H85" s="61"/>
      <c r="I85" s="61"/>
      <c r="J85" s="61"/>
      <c r="K85" s="61"/>
    </row>
    <row r="86" spans="4:11" s="11" customFormat="1" x14ac:dyDescent="0.2">
      <c r="D86" s="61"/>
      <c r="E86" s="61"/>
      <c r="F86" s="61"/>
      <c r="G86" s="61"/>
      <c r="H86" s="61"/>
      <c r="I86" s="61"/>
      <c r="J86" s="61"/>
      <c r="K86" s="61"/>
    </row>
    <row r="87" spans="4:11" s="11" customFormat="1" x14ac:dyDescent="0.2">
      <c r="D87" s="61"/>
      <c r="E87" s="61"/>
      <c r="F87" s="61"/>
      <c r="G87" s="61"/>
      <c r="H87" s="61"/>
      <c r="I87" s="61"/>
      <c r="J87" s="61"/>
      <c r="K87" s="61"/>
    </row>
  </sheetData>
  <mergeCells count="32">
    <mergeCell ref="AX1:BH1"/>
    <mergeCell ref="AX2:AY2"/>
    <mergeCell ref="AZ2:BA2"/>
    <mergeCell ref="BB2:BC2"/>
    <mergeCell ref="BD2:BE2"/>
    <mergeCell ref="BF2:BH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8"/>
  <sheetViews>
    <sheetView workbookViewId="0">
      <pane xSplit="6120" topLeftCell="N1" activePane="topRight"/>
      <selection activeCell="C19" sqref="C19"/>
      <selection pane="topRight" activeCell="AE5" sqref="AE5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</cols>
  <sheetData>
    <row r="2" spans="1:29" ht="33" customHeight="1" x14ac:dyDescent="0.35">
      <c r="A2" s="93"/>
      <c r="B2" s="94"/>
      <c r="C2" s="350" t="s">
        <v>668</v>
      </c>
      <c r="D2" s="347" t="s">
        <v>551</v>
      </c>
      <c r="E2" s="348"/>
      <c r="F2" s="348"/>
      <c r="G2" s="348"/>
      <c r="H2" s="349"/>
      <c r="I2" s="347" t="s">
        <v>687</v>
      </c>
      <c r="J2" s="348"/>
      <c r="K2" s="348"/>
      <c r="L2" s="348"/>
      <c r="M2" s="349"/>
      <c r="N2" s="347" t="s">
        <v>724</v>
      </c>
      <c r="O2" s="348"/>
      <c r="P2" s="348"/>
      <c r="Q2" s="348"/>
      <c r="R2" s="349"/>
      <c r="S2" s="347" t="s">
        <v>741</v>
      </c>
      <c r="T2" s="348"/>
      <c r="U2" s="348"/>
      <c r="V2" s="348"/>
      <c r="W2" s="348"/>
      <c r="X2" s="349"/>
      <c r="Y2" s="347" t="s">
        <v>818</v>
      </c>
      <c r="Z2" s="348"/>
      <c r="AA2" s="348"/>
      <c r="AB2" s="348"/>
      <c r="AC2" s="349"/>
    </row>
    <row r="3" spans="1:29" ht="49.5" customHeight="1" x14ac:dyDescent="0.25">
      <c r="A3" s="93"/>
      <c r="B3" s="94"/>
      <c r="C3" s="351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</row>
    <row r="4" spans="1:29" ht="18.75" customHeight="1" x14ac:dyDescent="0.25">
      <c r="A4" s="93"/>
      <c r="B4" s="94"/>
      <c r="C4" s="352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5" t="s">
        <v>7</v>
      </c>
      <c r="Z4" s="285" t="s">
        <v>7</v>
      </c>
      <c r="AA4" s="285" t="s">
        <v>7</v>
      </c>
      <c r="AB4" s="285" t="s">
        <v>7</v>
      </c>
      <c r="AC4" s="286" t="s">
        <v>7</v>
      </c>
    </row>
    <row r="5" spans="1:29" ht="70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</row>
    <row r="6" spans="1:29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8"/>
      <c r="Z6" s="288"/>
      <c r="AA6" s="288"/>
      <c r="AB6" s="288"/>
      <c r="AC6" s="242"/>
    </row>
    <row r="7" spans="1:29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0" si="0">D7+E7+F7+G7</f>
        <v>0</v>
      </c>
      <c r="I7" s="180"/>
      <c r="J7" s="180"/>
      <c r="K7" s="180"/>
      <c r="L7" s="180"/>
      <c r="M7" s="167">
        <f t="shared" ref="M7:M31" si="1">I7+J7+K7+L7</f>
        <v>0</v>
      </c>
      <c r="N7" s="97"/>
      <c r="O7" s="97"/>
      <c r="P7" s="97"/>
      <c r="Q7" s="97"/>
      <c r="R7" s="218">
        <f t="shared" ref="R7:R31" si="2">N7+O7+P7+Q7</f>
        <v>0</v>
      </c>
      <c r="S7" s="243"/>
      <c r="T7" s="243"/>
      <c r="U7" s="243"/>
      <c r="V7" s="243"/>
      <c r="W7" s="243"/>
      <c r="X7" s="242">
        <f t="shared" ref="X7:X34" si="3">S7+T7+U7+V7+W7</f>
        <v>0</v>
      </c>
      <c r="Y7" s="288"/>
      <c r="Z7" s="288"/>
      <c r="AA7" s="288"/>
      <c r="AB7" s="288"/>
      <c r="AC7" s="242"/>
    </row>
    <row r="8" spans="1:29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8"/>
      <c r="Z8" s="288"/>
      <c r="AA8" s="288"/>
      <c r="AB8" s="288"/>
      <c r="AC8" s="242"/>
    </row>
    <row r="9" spans="1:29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8"/>
      <c r="Z9" s="288"/>
      <c r="AA9" s="288"/>
      <c r="AB9" s="288"/>
      <c r="AC9" s="242"/>
    </row>
    <row r="10" spans="1:29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8"/>
      <c r="Z10" s="288"/>
      <c r="AA10" s="288"/>
      <c r="AB10" s="288"/>
      <c r="AC10" s="242"/>
    </row>
    <row r="11" spans="1:29" s="288" customFormat="1" x14ac:dyDescent="0.25">
      <c r="A11" s="290"/>
      <c r="B11" s="291" t="s">
        <v>19</v>
      </c>
      <c r="C11" s="289" t="s">
        <v>824</v>
      </c>
      <c r="D11" s="290"/>
      <c r="E11" s="290"/>
      <c r="F11" s="290"/>
      <c r="G11" s="290"/>
      <c r="H11" s="96"/>
      <c r="M11" s="167"/>
      <c r="N11" s="97"/>
      <c r="O11" s="97"/>
      <c r="P11" s="97"/>
      <c r="Q11" s="97"/>
      <c r="R11" s="218"/>
      <c r="X11" s="242"/>
      <c r="Y11" s="288">
        <v>3</v>
      </c>
      <c r="AC11" s="242"/>
    </row>
    <row r="12" spans="1:29" s="288" customFormat="1" x14ac:dyDescent="0.25">
      <c r="A12" s="290"/>
      <c r="B12" s="291" t="s">
        <v>21</v>
      </c>
      <c r="C12" s="289" t="s">
        <v>825</v>
      </c>
      <c r="D12" s="290"/>
      <c r="E12" s="290"/>
      <c r="F12" s="290"/>
      <c r="G12" s="290"/>
      <c r="H12" s="96"/>
      <c r="M12" s="167"/>
      <c r="N12" s="97"/>
      <c r="O12" s="97"/>
      <c r="P12" s="97"/>
      <c r="Q12" s="97"/>
      <c r="R12" s="218"/>
      <c r="X12" s="242"/>
      <c r="Y12" s="288">
        <v>3</v>
      </c>
      <c r="AC12" s="242"/>
    </row>
    <row r="13" spans="1:29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8"/>
      <c r="Z13" s="288"/>
      <c r="AA13" s="288"/>
      <c r="AB13" s="288"/>
      <c r="AC13" s="242"/>
    </row>
    <row r="14" spans="1:29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8"/>
      <c r="Z14" s="288"/>
      <c r="AA14" s="288"/>
      <c r="AB14" s="288"/>
      <c r="AC14" s="242"/>
    </row>
    <row r="15" spans="1:29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8"/>
      <c r="Z15" s="288"/>
      <c r="AA15" s="288"/>
      <c r="AB15" s="288">
        <v>1</v>
      </c>
      <c r="AC15" s="242"/>
    </row>
    <row r="16" spans="1:29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8"/>
      <c r="Z16" s="288"/>
      <c r="AA16" s="288"/>
      <c r="AB16" s="288"/>
      <c r="AC16" s="242"/>
    </row>
    <row r="17" spans="1:29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8"/>
      <c r="Z17" s="288">
        <v>1</v>
      </c>
      <c r="AA17" s="288">
        <v>1</v>
      </c>
      <c r="AB17" s="288">
        <v>1</v>
      </c>
      <c r="AC17" s="242"/>
    </row>
    <row r="18" spans="1:29" s="107" customFormat="1" x14ac:dyDescent="0.25">
      <c r="A18" s="249">
        <v>3</v>
      </c>
      <c r="B18" s="252"/>
      <c r="C18" s="244" t="s">
        <v>676</v>
      </c>
      <c r="D18" s="108"/>
      <c r="E18" s="108"/>
      <c r="F18" s="108"/>
      <c r="G18" s="108"/>
      <c r="H18" s="96">
        <f t="shared" si="0"/>
        <v>0</v>
      </c>
      <c r="I18" s="180"/>
      <c r="J18" s="180"/>
      <c r="K18" s="180"/>
      <c r="L18" s="180"/>
      <c r="M18" s="167"/>
      <c r="N18" s="97"/>
      <c r="O18" s="97"/>
      <c r="P18" s="97"/>
      <c r="Q18" s="97"/>
      <c r="R18" s="218">
        <f t="shared" si="2"/>
        <v>0</v>
      </c>
      <c r="S18" s="243"/>
      <c r="T18" s="243"/>
      <c r="U18" s="243"/>
      <c r="V18" s="243"/>
      <c r="W18" s="243"/>
      <c r="X18" s="242">
        <f t="shared" si="3"/>
        <v>0</v>
      </c>
      <c r="Y18" s="288"/>
      <c r="Z18" s="288"/>
      <c r="AA18" s="288"/>
      <c r="AB18" s="288"/>
      <c r="AC18" s="242"/>
    </row>
    <row r="19" spans="1:29" x14ac:dyDescent="0.25">
      <c r="A19" s="246"/>
      <c r="B19" s="291" t="s">
        <v>61</v>
      </c>
      <c r="C19" s="289" t="s">
        <v>677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>
        <f t="shared" si="1"/>
        <v>0</v>
      </c>
      <c r="N19" s="97"/>
      <c r="O19" s="97"/>
      <c r="P19" s="97"/>
      <c r="Q19" s="97"/>
      <c r="R19" s="218">
        <f t="shared" si="2"/>
        <v>0</v>
      </c>
      <c r="S19" s="245">
        <v>1</v>
      </c>
      <c r="T19" s="245">
        <v>2</v>
      </c>
      <c r="U19" s="245">
        <v>1</v>
      </c>
      <c r="V19" s="243"/>
      <c r="W19" s="245">
        <v>1</v>
      </c>
      <c r="X19" s="242">
        <f t="shared" si="3"/>
        <v>5</v>
      </c>
      <c r="Y19" s="288"/>
      <c r="Z19" s="288"/>
      <c r="AA19" s="288">
        <v>1</v>
      </c>
      <c r="AB19" s="288">
        <v>2</v>
      </c>
      <c r="AC19" s="242"/>
    </row>
    <row r="20" spans="1:29" s="288" customFormat="1" x14ac:dyDescent="0.25">
      <c r="A20" s="290"/>
      <c r="B20" s="291" t="s">
        <v>63</v>
      </c>
      <c r="C20" s="289" t="s">
        <v>826</v>
      </c>
      <c r="D20" s="290"/>
      <c r="E20" s="290"/>
      <c r="F20" s="290"/>
      <c r="G20" s="290"/>
      <c r="H20" s="96"/>
      <c r="M20" s="167"/>
      <c r="N20" s="97"/>
      <c r="O20" s="97"/>
      <c r="P20" s="97"/>
      <c r="Q20" s="97"/>
      <c r="R20" s="218"/>
      <c r="S20" s="289"/>
      <c r="T20" s="289"/>
      <c r="U20" s="289"/>
      <c r="W20" s="289"/>
      <c r="X20" s="242"/>
      <c r="AA20" s="288">
        <v>1</v>
      </c>
      <c r="AB20" s="288">
        <v>2</v>
      </c>
      <c r="AC20" s="242"/>
    </row>
    <row r="21" spans="1:29" x14ac:dyDescent="0.25">
      <c r="A21" s="249">
        <v>4</v>
      </c>
      <c r="B21" s="252"/>
      <c r="C21" s="244" t="s">
        <v>368</v>
      </c>
      <c r="D21" s="108">
        <v>2</v>
      </c>
      <c r="E21" s="108">
        <v>3</v>
      </c>
      <c r="F21" s="108">
        <v>2</v>
      </c>
      <c r="G21" s="108">
        <v>1</v>
      </c>
      <c r="H21" s="96">
        <f t="shared" si="0"/>
        <v>8</v>
      </c>
      <c r="I21" s="181">
        <v>2</v>
      </c>
      <c r="J21" s="181">
        <v>2</v>
      </c>
      <c r="K21" s="181">
        <v>2</v>
      </c>
      <c r="L21" s="180"/>
      <c r="M21" s="167">
        <f t="shared" si="1"/>
        <v>6</v>
      </c>
      <c r="N21" s="108">
        <v>2</v>
      </c>
      <c r="O21" s="108">
        <v>2</v>
      </c>
      <c r="P21" s="108">
        <v>1</v>
      </c>
      <c r="Q21" s="108">
        <v>1</v>
      </c>
      <c r="R21" s="218">
        <f t="shared" si="2"/>
        <v>6</v>
      </c>
      <c r="S21" s="243"/>
      <c r="T21" s="243"/>
      <c r="U21" s="243"/>
      <c r="V21" s="243"/>
      <c r="W21" s="243"/>
      <c r="X21" s="242">
        <f t="shared" si="3"/>
        <v>0</v>
      </c>
      <c r="AC21" s="242"/>
    </row>
    <row r="22" spans="1:29" x14ac:dyDescent="0.25">
      <c r="A22" s="245"/>
      <c r="B22" s="252" t="s">
        <v>70</v>
      </c>
      <c r="C22" s="245" t="s">
        <v>678</v>
      </c>
      <c r="D22" s="108"/>
      <c r="E22" s="108"/>
      <c r="F22" s="108"/>
      <c r="G22" s="108"/>
      <c r="H22" s="96">
        <f t="shared" si="0"/>
        <v>0</v>
      </c>
      <c r="I22" s="180"/>
      <c r="J22" s="180"/>
      <c r="K22" s="180"/>
      <c r="L22" s="180"/>
      <c r="M22" s="167">
        <f t="shared" si="1"/>
        <v>0</v>
      </c>
      <c r="N22" s="97"/>
      <c r="O22" s="97"/>
      <c r="P22" s="97"/>
      <c r="Q22" s="97"/>
      <c r="R22" s="218">
        <f t="shared" si="2"/>
        <v>0</v>
      </c>
      <c r="S22" s="243"/>
      <c r="T22" s="243"/>
      <c r="U22" s="243"/>
      <c r="V22" s="243"/>
      <c r="W22" s="243"/>
      <c r="X22" s="242">
        <f t="shared" si="3"/>
        <v>0</v>
      </c>
      <c r="Y22" s="288"/>
      <c r="Z22" s="288"/>
      <c r="AC22" s="242"/>
    </row>
    <row r="23" spans="1:29" x14ac:dyDescent="0.25">
      <c r="A23" s="245"/>
      <c r="B23" s="252" t="s">
        <v>72</v>
      </c>
      <c r="C23" s="245" t="s">
        <v>754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>
        <v>2</v>
      </c>
      <c r="P23" s="97"/>
      <c r="Q23" s="97"/>
      <c r="R23" s="218">
        <f t="shared" si="2"/>
        <v>2</v>
      </c>
      <c r="S23" s="243"/>
      <c r="T23" s="243">
        <v>8</v>
      </c>
      <c r="U23" s="243">
        <v>3</v>
      </c>
      <c r="V23" s="243"/>
      <c r="W23" s="243"/>
      <c r="X23" s="242">
        <f t="shared" si="3"/>
        <v>11</v>
      </c>
      <c r="Y23" s="288"/>
      <c r="Z23" s="288"/>
      <c r="AC23" s="242"/>
    </row>
    <row r="24" spans="1:29" x14ac:dyDescent="0.25">
      <c r="A24" s="249">
        <v>5</v>
      </c>
      <c r="B24" s="250"/>
      <c r="C24" s="244" t="s">
        <v>685</v>
      </c>
      <c r="D24" s="108"/>
      <c r="E24" s="108"/>
      <c r="F24" s="108">
        <v>2</v>
      </c>
      <c r="G24" s="108">
        <v>7</v>
      </c>
      <c r="H24" s="96">
        <f t="shared" si="0"/>
        <v>9</v>
      </c>
      <c r="I24" s="180">
        <v>7</v>
      </c>
      <c r="J24" s="180">
        <v>3</v>
      </c>
      <c r="K24" s="180">
        <v>1</v>
      </c>
      <c r="L24" s="180">
        <v>3</v>
      </c>
      <c r="M24" s="167">
        <f t="shared" si="1"/>
        <v>14</v>
      </c>
      <c r="N24" s="97">
        <v>4</v>
      </c>
      <c r="O24" s="97">
        <v>3</v>
      </c>
      <c r="P24" s="97"/>
      <c r="Q24" s="97">
        <v>3</v>
      </c>
      <c r="R24" s="218">
        <f t="shared" si="2"/>
        <v>10</v>
      </c>
      <c r="S24" s="243"/>
      <c r="T24" s="243"/>
      <c r="U24" s="243"/>
      <c r="V24" s="243"/>
      <c r="W24" s="243"/>
      <c r="X24" s="242">
        <f t="shared" si="3"/>
        <v>0</v>
      </c>
      <c r="Y24" s="288"/>
      <c r="Z24" s="288"/>
      <c r="AA24" s="288"/>
      <c r="AB24" s="288"/>
      <c r="AC24" s="242"/>
    </row>
    <row r="25" spans="1:29" x14ac:dyDescent="0.25">
      <c r="A25" s="245"/>
      <c r="B25" s="252" t="s">
        <v>130</v>
      </c>
      <c r="C25" s="245" t="s">
        <v>692</v>
      </c>
      <c r="H25" s="96">
        <f t="shared" si="0"/>
        <v>0</v>
      </c>
      <c r="I25" s="180"/>
      <c r="J25" s="180"/>
      <c r="K25" s="180"/>
      <c r="L25" s="180"/>
      <c r="M25" s="167">
        <f t="shared" si="1"/>
        <v>0</v>
      </c>
      <c r="N25" s="97"/>
      <c r="O25" s="97"/>
      <c r="P25" s="97"/>
      <c r="Q25" s="97"/>
      <c r="R25" s="218">
        <f t="shared" si="2"/>
        <v>0</v>
      </c>
      <c r="S25" s="243"/>
      <c r="T25" s="243"/>
      <c r="U25" s="243"/>
      <c r="V25" s="243"/>
      <c r="W25" s="243"/>
      <c r="X25" s="242">
        <f t="shared" si="3"/>
        <v>0</v>
      </c>
      <c r="Y25" s="288"/>
      <c r="Z25" s="288"/>
      <c r="AA25" s="288"/>
      <c r="AB25" s="288"/>
      <c r="AC25" s="242"/>
    </row>
    <row r="26" spans="1:29" x14ac:dyDescent="0.25">
      <c r="A26" s="245"/>
      <c r="B26" s="252"/>
      <c r="C26" s="245" t="s">
        <v>693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8">
        <v>29</v>
      </c>
      <c r="Z26" s="288">
        <v>2</v>
      </c>
      <c r="AA26" s="288"/>
      <c r="AB26" s="288">
        <v>1</v>
      </c>
      <c r="AC26" s="242"/>
    </row>
    <row r="27" spans="1:29" x14ac:dyDescent="0.25">
      <c r="A27" s="245"/>
      <c r="B27" s="252"/>
      <c r="C27" s="245" t="s">
        <v>694</v>
      </c>
      <c r="H27" s="96">
        <f t="shared" si="0"/>
        <v>0</v>
      </c>
      <c r="I27" s="180">
        <v>20</v>
      </c>
      <c r="J27" s="180"/>
      <c r="K27" s="180"/>
      <c r="L27" s="180"/>
      <c r="M27" s="167">
        <f t="shared" si="1"/>
        <v>20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AC27" s="242"/>
    </row>
    <row r="28" spans="1:29" x14ac:dyDescent="0.25">
      <c r="A28" s="245"/>
      <c r="B28" s="252"/>
      <c r="C28" s="245" t="s">
        <v>695</v>
      </c>
      <c r="H28" s="96">
        <f t="shared" si="0"/>
        <v>0</v>
      </c>
      <c r="I28" s="180">
        <v>14</v>
      </c>
      <c r="J28" s="180"/>
      <c r="K28" s="180"/>
      <c r="L28" s="180"/>
      <c r="M28" s="167">
        <f t="shared" si="1"/>
        <v>14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Y28" s="288"/>
      <c r="Z28" s="288"/>
      <c r="AA28" s="288"/>
      <c r="AB28" s="288"/>
      <c r="AC28" s="242"/>
    </row>
    <row r="29" spans="1:29" x14ac:dyDescent="0.25">
      <c r="A29" s="245"/>
      <c r="B29" s="252" t="s">
        <v>132</v>
      </c>
      <c r="C29" s="245" t="s">
        <v>755</v>
      </c>
      <c r="H29" s="96">
        <f t="shared" si="0"/>
        <v>0</v>
      </c>
      <c r="I29" s="180"/>
      <c r="J29" s="180">
        <v>17</v>
      </c>
      <c r="K29" s="180"/>
      <c r="L29" s="180"/>
      <c r="M29" s="167">
        <f t="shared" si="1"/>
        <v>17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8"/>
      <c r="Z29" s="288"/>
      <c r="AA29" s="288"/>
      <c r="AB29" s="288"/>
      <c r="AC29" s="242"/>
    </row>
    <row r="30" spans="1:29" x14ac:dyDescent="0.25">
      <c r="A30" s="245"/>
      <c r="B30" s="252"/>
      <c r="C30" s="245" t="s">
        <v>756</v>
      </c>
      <c r="H30" s="96">
        <f t="shared" si="0"/>
        <v>0</v>
      </c>
      <c r="I30" s="180"/>
      <c r="J30" s="180"/>
      <c r="K30" s="180"/>
      <c r="L30" s="180"/>
      <c r="M30" s="167">
        <f t="shared" si="1"/>
        <v>0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>
        <v>37</v>
      </c>
      <c r="V30" s="243"/>
      <c r="W30" s="243"/>
      <c r="X30" s="242">
        <f t="shared" si="3"/>
        <v>37</v>
      </c>
      <c r="Y30" s="288"/>
      <c r="Z30" s="288"/>
      <c r="AA30" s="288"/>
      <c r="AB30" s="288"/>
      <c r="AC30" s="242"/>
    </row>
    <row r="31" spans="1:29" x14ac:dyDescent="0.25">
      <c r="A31" s="245"/>
      <c r="B31" s="252"/>
      <c r="C31" s="245" t="s">
        <v>757</v>
      </c>
      <c r="H31" s="167"/>
      <c r="I31" s="180"/>
      <c r="J31" s="180">
        <v>17</v>
      </c>
      <c r="K31" s="180"/>
      <c r="L31" s="180"/>
      <c r="M31" s="167">
        <f t="shared" si="1"/>
        <v>17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33</v>
      </c>
      <c r="V31" s="243"/>
      <c r="W31" s="243"/>
      <c r="X31" s="242">
        <f t="shared" si="3"/>
        <v>33</v>
      </c>
      <c r="Y31" s="288"/>
      <c r="Z31" s="288"/>
      <c r="AA31" s="288"/>
      <c r="AB31" s="288"/>
      <c r="AC31" s="242"/>
    </row>
    <row r="32" spans="1:29" x14ac:dyDescent="0.25">
      <c r="A32" s="249">
        <v>6</v>
      </c>
      <c r="B32" s="250"/>
      <c r="C32" s="244" t="s">
        <v>686</v>
      </c>
      <c r="H32" s="167"/>
      <c r="I32" s="180"/>
      <c r="J32" s="180"/>
      <c r="K32" s="180"/>
      <c r="L32" s="180"/>
      <c r="M32" s="167"/>
      <c r="R32" s="255"/>
      <c r="S32" s="243"/>
      <c r="T32" s="243"/>
      <c r="U32" s="243"/>
      <c r="V32" s="243"/>
      <c r="W32" s="243"/>
      <c r="X32" s="242">
        <f t="shared" si="3"/>
        <v>0</v>
      </c>
      <c r="AC32" s="242"/>
    </row>
    <row r="33" spans="1:29" ht="24.75" x14ac:dyDescent="0.25">
      <c r="A33" s="245"/>
      <c r="B33" s="252" t="s">
        <v>159</v>
      </c>
      <c r="C33" s="254" t="s">
        <v>744</v>
      </c>
      <c r="H33" s="167"/>
      <c r="M33" s="287"/>
      <c r="R33" s="255"/>
      <c r="S33" s="243"/>
      <c r="T33" s="243"/>
      <c r="U33" s="243">
        <v>37</v>
      </c>
      <c r="V33" s="243"/>
      <c r="W33" s="243"/>
      <c r="X33" s="242">
        <f t="shared" si="3"/>
        <v>37</v>
      </c>
      <c r="AC33" s="242"/>
    </row>
    <row r="34" spans="1:29" ht="24.75" x14ac:dyDescent="0.25">
      <c r="A34" s="245"/>
      <c r="B34" s="252" t="s">
        <v>161</v>
      </c>
      <c r="C34" s="254" t="s">
        <v>745</v>
      </c>
      <c r="H34" s="167"/>
      <c r="M34" s="287"/>
      <c r="R34" s="255"/>
      <c r="S34" s="243"/>
      <c r="T34" s="243"/>
      <c r="U34" s="243"/>
      <c r="V34" s="243"/>
      <c r="W34" s="243"/>
      <c r="X34" s="242">
        <f t="shared" si="3"/>
        <v>0</v>
      </c>
      <c r="Y34" s="288"/>
      <c r="Z34" s="288"/>
      <c r="AA34" s="288"/>
      <c r="AB34" s="288"/>
      <c r="AC34" s="242"/>
    </row>
    <row r="35" spans="1:29" x14ac:dyDescent="0.25">
      <c r="H35" s="167"/>
      <c r="M35" s="287"/>
      <c r="R35" s="255"/>
      <c r="X35" s="242"/>
      <c r="Y35" s="288"/>
      <c r="Z35" s="288"/>
      <c r="AA35" s="288"/>
      <c r="AB35" s="288"/>
      <c r="AC35" s="242"/>
    </row>
    <row r="36" spans="1:29" x14ac:dyDescent="0.25">
      <c r="Y36" s="288"/>
      <c r="Z36" s="288"/>
      <c r="AA36" s="288"/>
      <c r="AB36" s="288"/>
    </row>
    <row r="37" spans="1:29" x14ac:dyDescent="0.25">
      <c r="Y37" s="288"/>
      <c r="Z37" s="288"/>
      <c r="AA37" s="288"/>
      <c r="AB37" s="288"/>
    </row>
    <row r="38" spans="1:29" x14ac:dyDescent="0.25">
      <c r="Y38" s="288"/>
      <c r="Z38" s="288"/>
      <c r="AA38" s="288"/>
      <c r="AB38" s="288"/>
    </row>
  </sheetData>
  <mergeCells count="6">
    <mergeCell ref="Y2:AC2"/>
    <mergeCell ref="S2:X2"/>
    <mergeCell ref="C2:C4"/>
    <mergeCell ref="D2:H2"/>
    <mergeCell ref="I2:M2"/>
    <mergeCell ref="N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2015-04-15T11:54:05Z</cp:lastPrinted>
  <dcterms:created xsi:type="dcterms:W3CDTF">2012-05-25T06:27:32Z</dcterms:created>
  <dcterms:modified xsi:type="dcterms:W3CDTF">2015-07-01T11:34:15Z</dcterms:modified>
</cp:coreProperties>
</file>